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óstó\Sóstó rehab közúti elérhetőség fejlesztése\Sóstó közúti elérhetőség I csomag közbeszerzési anyagok\Kiküldésre\"/>
    </mc:Choice>
  </mc:AlternateContent>
  <bookViews>
    <workbookView xWindow="480" yWindow="240" windowWidth="10830" windowHeight="12660"/>
  </bookViews>
  <sheets>
    <sheet name="Sóstó köz" sheetId="1" r:id="rId1"/>
    <sheet name="Hosszúsétatér parkoló" sheetId="5" r:id="rId2"/>
    <sheet name="Stadion sétány" sheetId="6" r:id="rId3"/>
    <sheet name="Hosszúsétatér dél és Temető u" sheetId="7" r:id="rId4"/>
    <sheet name="Közvilágítás" sheetId="8" r:id="rId5"/>
    <sheet name="ajánlati összesítő" sheetId="4" r:id="rId6"/>
  </sheets>
  <definedNames>
    <definedName name="_xlnm.Print_Titles" localSheetId="4">Közvilágítás!$2:$2</definedName>
    <definedName name="_xlnm.Print_Area" localSheetId="4">Közvilágítás!$A$1:$I$67</definedName>
  </definedNames>
  <calcPr calcId="152511"/>
</workbook>
</file>

<file path=xl/calcChain.xml><?xml version="1.0" encoding="utf-8"?>
<calcChain xmlns="http://schemas.openxmlformats.org/spreadsheetml/2006/main">
  <c r="E55" i="5" l="1"/>
  <c r="E39" i="6" l="1"/>
  <c r="E87" i="1"/>
  <c r="E85" i="1"/>
  <c r="E37" i="6"/>
  <c r="E60" i="5"/>
  <c r="E54" i="1"/>
  <c r="E55" i="1"/>
  <c r="E10" i="6" l="1"/>
  <c r="E33" i="6"/>
  <c r="E57" i="5"/>
  <c r="E122" i="1" l="1"/>
  <c r="E121" i="1"/>
  <c r="E116" i="1"/>
  <c r="E117" i="1"/>
  <c r="E115" i="1"/>
  <c r="E111" i="1"/>
  <c r="E110" i="1"/>
  <c r="E102" i="1"/>
  <c r="E103" i="1"/>
  <c r="E104" i="1"/>
  <c r="E105" i="1"/>
  <c r="E106" i="1"/>
  <c r="E101" i="1"/>
  <c r="E96" i="1"/>
  <c r="E97" i="1"/>
  <c r="E95" i="1"/>
  <c r="E124" i="1" l="1"/>
  <c r="E52" i="5"/>
  <c r="E49" i="1"/>
  <c r="E78" i="1"/>
  <c r="E35" i="7"/>
  <c r="E37" i="7"/>
  <c r="E38" i="7"/>
  <c r="E39" i="7"/>
  <c r="E30" i="7"/>
  <c r="E31" i="7"/>
  <c r="E32" i="7"/>
  <c r="E19" i="7"/>
  <c r="E20" i="7"/>
  <c r="E21" i="7"/>
  <c r="E22" i="7"/>
  <c r="E23" i="7"/>
  <c r="E24" i="7"/>
  <c r="E25" i="7"/>
  <c r="E26" i="7"/>
  <c r="E11" i="7"/>
  <c r="E12" i="7"/>
  <c r="E13" i="7"/>
  <c r="E14" i="7"/>
  <c r="E15" i="7"/>
  <c r="E6" i="7"/>
  <c r="E7" i="7"/>
  <c r="E27" i="6"/>
  <c r="E28" i="6"/>
  <c r="E29" i="6"/>
  <c r="E30" i="6"/>
  <c r="E31" i="6"/>
  <c r="E19" i="6"/>
  <c r="E20" i="6"/>
  <c r="E21" i="6"/>
  <c r="E22" i="6"/>
  <c r="E23" i="6"/>
  <c r="E6" i="6"/>
  <c r="E7" i="6"/>
  <c r="E8" i="6"/>
  <c r="E9" i="6"/>
  <c r="E11" i="6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15" i="5"/>
  <c r="E16" i="5"/>
  <c r="E17" i="5"/>
  <c r="E18" i="5"/>
  <c r="E19" i="5"/>
  <c r="E41" i="1"/>
  <c r="E42" i="1"/>
  <c r="E43" i="1"/>
  <c r="E44" i="1"/>
  <c r="E45" i="1"/>
  <c r="E32" i="1"/>
  <c r="E33" i="1"/>
  <c r="E34" i="1"/>
  <c r="E35" i="1"/>
  <c r="E36" i="1"/>
  <c r="E37" i="1"/>
  <c r="E22" i="1"/>
  <c r="E23" i="1"/>
  <c r="E24" i="1"/>
  <c r="E25" i="1"/>
  <c r="E26" i="1"/>
  <c r="E27" i="1"/>
  <c r="E28" i="1"/>
  <c r="E84" i="1" l="1"/>
  <c r="E83" i="1"/>
  <c r="E81" i="1"/>
  <c r="E80" i="1"/>
  <c r="E79" i="1"/>
  <c r="E75" i="1"/>
  <c r="E72" i="1"/>
  <c r="E71" i="1"/>
  <c r="E70" i="1"/>
  <c r="E67" i="1"/>
  <c r="E66" i="1"/>
  <c r="G6" i="8" l="1"/>
  <c r="I6" i="8" s="1"/>
  <c r="H6" i="8"/>
  <c r="G9" i="8"/>
  <c r="I9" i="8" s="1"/>
  <c r="H9" i="8"/>
  <c r="G12" i="8"/>
  <c r="H12" i="8"/>
  <c r="G15" i="8"/>
  <c r="I15" i="8" s="1"/>
  <c r="H15" i="8"/>
  <c r="G18" i="8"/>
  <c r="H18" i="8"/>
  <c r="G20" i="8"/>
  <c r="I20" i="8" s="1"/>
  <c r="H20" i="8"/>
  <c r="G22" i="8"/>
  <c r="H22" i="8"/>
  <c r="I22" i="8" s="1"/>
  <c r="G25" i="8"/>
  <c r="H25" i="8"/>
  <c r="I25" i="8"/>
  <c r="G29" i="8"/>
  <c r="I29" i="8" s="1"/>
  <c r="H29" i="8"/>
  <c r="G33" i="8"/>
  <c r="H33" i="8"/>
  <c r="G36" i="8"/>
  <c r="H36" i="8"/>
  <c r="G39" i="8"/>
  <c r="H39" i="8"/>
  <c r="I39" i="8"/>
  <c r="G42" i="8"/>
  <c r="I42" i="8" s="1"/>
  <c r="H42" i="8"/>
  <c r="G45" i="8"/>
  <c r="H45" i="8"/>
  <c r="G48" i="8"/>
  <c r="H48" i="8"/>
  <c r="G51" i="8"/>
  <c r="H51" i="8"/>
  <c r="G54" i="8"/>
  <c r="H54" i="8"/>
  <c r="G57" i="8"/>
  <c r="H57" i="8"/>
  <c r="E5" i="7"/>
  <c r="E10" i="7"/>
  <c r="E18" i="7"/>
  <c r="E29" i="7"/>
  <c r="E36" i="7"/>
  <c r="E42" i="7"/>
  <c r="E43" i="7"/>
  <c r="E44" i="7"/>
  <c r="I51" i="8" l="1"/>
  <c r="I57" i="8"/>
  <c r="E46" i="7"/>
  <c r="I45" i="8"/>
  <c r="I18" i="8"/>
  <c r="I54" i="8"/>
  <c r="I48" i="8"/>
  <c r="I33" i="8"/>
  <c r="I12" i="8"/>
  <c r="I36" i="8"/>
  <c r="E5" i="6"/>
  <c r="E14" i="6"/>
  <c r="E15" i="6"/>
  <c r="E18" i="6"/>
  <c r="E26" i="6"/>
  <c r="E35" i="6"/>
  <c r="E36" i="6"/>
  <c r="E40" i="6" l="1"/>
  <c r="I61" i="8"/>
  <c r="B8" i="4" s="1"/>
  <c r="C8" i="4" s="1"/>
  <c r="E47" i="7"/>
  <c r="B7" i="4"/>
  <c r="C7" i="4" s="1"/>
  <c r="E5" i="5"/>
  <c r="E6" i="5"/>
  <c r="E7" i="5"/>
  <c r="E10" i="5"/>
  <c r="E11" i="5"/>
  <c r="E14" i="5"/>
  <c r="E22" i="5"/>
  <c r="E40" i="5"/>
  <c r="E41" i="5"/>
  <c r="E42" i="5"/>
  <c r="E43" i="5"/>
  <c r="E44" i="5"/>
  <c r="E45" i="5"/>
  <c r="E46" i="5"/>
  <c r="E47" i="5"/>
  <c r="E48" i="5"/>
  <c r="E51" i="5"/>
  <c r="E53" i="5"/>
  <c r="E54" i="5"/>
  <c r="E63" i="5" s="1"/>
  <c r="E58" i="5"/>
  <c r="E59" i="5"/>
  <c r="E64" i="5" l="1"/>
  <c r="I63" i="8"/>
  <c r="I65" i="8" s="1"/>
  <c r="B6" i="4"/>
  <c r="C6" i="4" s="1"/>
  <c r="B5" i="4" l="1"/>
  <c r="C5" i="4" s="1"/>
  <c r="E9" i="1"/>
  <c r="E10" i="1"/>
  <c r="E11" i="1"/>
  <c r="E50" i="1" l="1"/>
  <c r="E51" i="1"/>
  <c r="E6" i="1"/>
  <c r="E7" i="1"/>
  <c r="E8" i="1"/>
  <c r="E12" i="1"/>
  <c r="E13" i="1"/>
  <c r="E48" i="1" l="1"/>
  <c r="E18" i="1" l="1"/>
  <c r="E17" i="1"/>
  <c r="E16" i="1"/>
  <c r="E58" i="1" l="1"/>
  <c r="E31" i="1"/>
  <c r="E40" i="1"/>
  <c r="E53" i="1" l="1"/>
  <c r="E21" i="1" l="1"/>
  <c r="E5" i="1" l="1"/>
  <c r="E60" i="1" s="1"/>
  <c r="E127" i="1" s="1"/>
  <c r="B4" i="4" l="1"/>
  <c r="B12" i="4" s="1"/>
  <c r="E128" i="1"/>
  <c r="C4" i="4" l="1"/>
  <c r="B13" i="4" s="1"/>
</calcChain>
</file>

<file path=xl/sharedStrings.xml><?xml version="1.0" encoding="utf-8"?>
<sst xmlns="http://schemas.openxmlformats.org/spreadsheetml/2006/main" count="510" uniqueCount="237">
  <si>
    <t>mennyiség</t>
  </si>
  <si>
    <t>dim</t>
  </si>
  <si>
    <t>egységár</t>
  </si>
  <si>
    <t>összesen</t>
  </si>
  <si>
    <t>aszfaltélvágás</t>
  </si>
  <si>
    <t>m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</si>
  <si>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</si>
  <si>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kerti szegély építése betongerendába</t>
  </si>
  <si>
    <t>db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</si>
  <si>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</si>
  <si>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kiemelt szegély építése beton gerendába</t>
  </si>
  <si>
    <t>Bontás:</t>
  </si>
  <si>
    <t>Járda burkolat építés:</t>
  </si>
  <si>
    <t>Út burkolat építés:</t>
  </si>
  <si>
    <t>Csapadék csatorna építés:</t>
  </si>
  <si>
    <t>új víznyelő akna építés 50x50 cm előregyártott vagy monolit technológiával</t>
  </si>
  <si>
    <t>új akna építés Ø80 cm előregyártott vagy monolit technológiával</t>
  </si>
  <si>
    <t>meglévő akna átépítés Ø80 cm monolit technológiával</t>
  </si>
  <si>
    <t>fm</t>
  </si>
  <si>
    <t xml:space="preserve">csapadékcsatorna bekötővezeték építése KGPVC (NA200) </t>
  </si>
  <si>
    <t>humusz eltávolítás helszíni deponálással</t>
  </si>
  <si>
    <t>Szakfelügyelet</t>
  </si>
  <si>
    <t>Elkészült létesítmény bemérés</t>
  </si>
  <si>
    <t>Sóstó köz</t>
  </si>
  <si>
    <t>folyóka bontása</t>
  </si>
  <si>
    <t>süllyeszett szegély építése betongerendába</t>
  </si>
  <si>
    <t>Sóstó köz kialakítása összes nettó:</t>
  </si>
  <si>
    <t>Sóstó köz kialakítása összes bruttó:</t>
  </si>
  <si>
    <t>szivárgó test építése (perforált PE cső geotextil borítással)</t>
  </si>
  <si>
    <t>padka építés zúzottkő anyagból</t>
  </si>
  <si>
    <t>járdaburkolatba eső rácsosfedlap cseréje és szintbe süllyesztése</t>
  </si>
  <si>
    <t xml:space="preserve">járdaburkolatbontás (15 cm vastagságban), törmelékelszállítás lerakóhelyre, </t>
  </si>
  <si>
    <t xml:space="preserve">aszfalt kerékpárútburkolatbontás (15 cm vastagságban), törmelékelszállítás lerakóhelyre, </t>
  </si>
  <si>
    <t>felső talajzóna eltávolítása elszállítása lerakóhelyre 15 cm vtg</t>
  </si>
  <si>
    <t>töltés építés szemcsés anyagból  (Trg=88%  E2&gt;20 Mpa)</t>
  </si>
  <si>
    <t>fagyvédő javító réteg építése zúzottkő anyagból vagy szemcsés anyagból (E2&gt;40 Mpa)</t>
  </si>
  <si>
    <t>süllyesztett szegély építése beton gerendába</t>
  </si>
  <si>
    <t>Külön terv szerint</t>
  </si>
  <si>
    <t>ivóvíz házi bekötés elbontása gerincvezetékig (helyreálítás burkolat alapig)</t>
  </si>
  <si>
    <t>szennyvíz házi bekötés elbontása (helyreálítás burkolat alapig)</t>
  </si>
  <si>
    <t>Földmű építés:</t>
  </si>
  <si>
    <t>földmű szintjének kialakítása helyi anyagból anyagmozgatásal (Trg=85%  E2&gt;20 Mpa) 50 cm</t>
  </si>
  <si>
    <t>Forgalomtechnika:</t>
  </si>
  <si>
    <t>Kiegészítő KRESZ tábla kihelyezése</t>
  </si>
  <si>
    <t>Tartós burkolati jel festése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</si>
  <si>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</si>
  <si>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Szárcsa utca padkarendezés</t>
  </si>
  <si>
    <t>züzottköves padka eltávolítása elszállítása lerakóhelyre 26 cm vtg</t>
  </si>
  <si>
    <t>Burkolt padka építés:</t>
  </si>
  <si>
    <t>meglévő víznyelő akna fedlap cseréje és szintbe süllyesztése</t>
  </si>
  <si>
    <t>fakivágás, tuskó eltávolítása (25 cm törzsátmérőig)</t>
  </si>
  <si>
    <t>alapréteg építés Ckt-4, 15 cm vtg</t>
  </si>
  <si>
    <t>alapréteg építés FZKA 0/22, 15 cm vtg</t>
  </si>
  <si>
    <t>aszfalt járda burkolat építés (4 cm AC-8 kopóréteg)</t>
  </si>
  <si>
    <t>aszfalt kerékpárút burkolat építés (4 cm AC-8 kopóréteg )</t>
  </si>
  <si>
    <t>aszfalt út burkolat építése (4 cm AC 11 kopó)</t>
  </si>
  <si>
    <t>aszfalt út burkolat építése ( 4 cm AC11 kötő)</t>
  </si>
  <si>
    <t>aszfalt út burkolat építése ( 5 cm AC 16 alap)</t>
  </si>
  <si>
    <t>alapréteg építése (15 cm Ckt-4)</t>
  </si>
  <si>
    <t>Zajvédő fal tervezése és építése 3,75 m magas Durisol DSI 25/13 N (zöld) falazóelem, 5 m oszlop tengelytáv 75 cm magas lábazat</t>
  </si>
  <si>
    <t>alapréteg építés (15 cm FZKA 0/22)</t>
  </si>
  <si>
    <t>térkő padka burkolat építés (8 cm vtg szürke térkő, 3 cm fektetőágyazat)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</si>
  <si>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</si>
  <si>
    <t>Hosszúsétatér parkoló kialakítása összes bruttó:</t>
  </si>
  <si>
    <t>Hosszúsétatér parkoló kialakítása összes nettó:</t>
  </si>
  <si>
    <t>ENVIA Vasbeton tartályos hordalék- és olajleválasztó berendezés TNC-125-2-A</t>
  </si>
  <si>
    <t>új akna építés Ø80 cm előregyártott vagy monolit technológiával víznyelőráccsal</t>
  </si>
  <si>
    <t xml:space="preserve">új akna építés Ø80 cm előregyártott vagy monolit technológiával </t>
  </si>
  <si>
    <t xml:space="preserve">csapadékcsatorna gerincvezeték építése KGPVC (NA400) </t>
  </si>
  <si>
    <t xml:space="preserve">csapadékcsatorna gerincvezeték építése KGPVC (NA300) </t>
  </si>
  <si>
    <t xml:space="preserve">csapadékcsatorna gerincvezeték építése KGPVC (NA250) </t>
  </si>
  <si>
    <t>cserje ültetés</t>
  </si>
  <si>
    <t>faültetés</t>
  </si>
  <si>
    <t>zöldfelület kialakítás humusz terítés, gyepesítés</t>
  </si>
  <si>
    <t>vízelvezető szegély összefolyó idom</t>
  </si>
  <si>
    <t>vízelvezető szegély tisztító idom</t>
  </si>
  <si>
    <t>vízelvezető süllyesztett szegély építése beton gerendába</t>
  </si>
  <si>
    <t>vízelvezető kiemelt szegély építése beton gerendába</t>
  </si>
  <si>
    <t>beton út burkolat építése (15 cm C12/15)</t>
  </si>
  <si>
    <t>beton út burkolat építése (4 cm AC 8)</t>
  </si>
  <si>
    <t>beton út burkolat építése (20 cm CP 4/2,7)</t>
  </si>
  <si>
    <t>aszfalt út burkolat építése (5 cm AC 16 alap)</t>
  </si>
  <si>
    <t>aszfalt út burkolat építése (4 cm AC11 kötő)</t>
  </si>
  <si>
    <t>stabilizer burkolat 0/32 mészkőzuzalék 15 cm vtg</t>
  </si>
  <si>
    <t>stabilizer burkolat 0/4 sárga dolomit zúzalék 5 cm vtg</t>
  </si>
  <si>
    <t>alapréteg építés FZKA 0/22, 15cm vtg</t>
  </si>
  <si>
    <t>földmű tükör szintjének kialakítása helyi anyagból anyagmozgatásal (Trg=85%  E2&gt;20 Mpa) 50 cm</t>
  </si>
  <si>
    <t xml:space="preserve">növényzet eltávolítása 10 cm törzsátmérőig </t>
  </si>
  <si>
    <t xml:space="preserve">felső talajzóna eltávolítása elszállítása lerakóhelyre </t>
  </si>
  <si>
    <t>humusz eltávolítás helszíni deponálással 30 vtg</t>
  </si>
  <si>
    <t>Hosszúsétatér parkoló</t>
  </si>
  <si>
    <t>Stadion sétány kialakítása összes bruttó:</t>
  </si>
  <si>
    <t>Stadion sétány kialakítása összes nettó:</t>
  </si>
  <si>
    <t>burkolatba eső fedlap cseréje és szintbe emelése</t>
  </si>
  <si>
    <t>szikkasztó árok csésze szelvény</t>
  </si>
  <si>
    <t>rácsos folyóka (monoblokk típus)</t>
  </si>
  <si>
    <t>zöldfelület kialakítás humuszterítés, gyepesítés</t>
  </si>
  <si>
    <t>kiemelt szegély építése betongerendába</t>
  </si>
  <si>
    <t>Sétány burkolat építés:</t>
  </si>
  <si>
    <t>felső talajzóna eltávolítása elszállítása lerakóhelyre 25 cm vtg</t>
  </si>
  <si>
    <t xml:space="preserve">aszfalt útburkolatbontás (15 cm vastagságban), törmelékelszállítás lerakóhelyre, </t>
  </si>
  <si>
    <t>Stadion sétány</t>
  </si>
  <si>
    <t>Ideiglenes forgalmokorlátózás</t>
  </si>
  <si>
    <t>KRESZ tábla csoport áthelyezése tartóoszloppal</t>
  </si>
  <si>
    <t xml:space="preserve">KRESZ tábla kihelyetése </t>
  </si>
  <si>
    <t>KRESZ táblatartó oszlop</t>
  </si>
  <si>
    <t>csapadékcsatorna gerincvezeték KGPVC (NA300) rákötési szakaszok javítása</t>
  </si>
  <si>
    <t>"K" szegély építése beton gerendába</t>
  </si>
  <si>
    <t>térkő burkolat építés kapubejárkókban (6 cm vtg szürke térkő, 3 cm fektetőágyazat)</t>
  </si>
  <si>
    <t>aszfalt út burkolat építése (átlag 2 cm AC11 kötő kiegyenlítő réteg)</t>
  </si>
  <si>
    <t>aszfalt út burkolat építése (4 cm AC 11 kopó réteg)</t>
  </si>
  <si>
    <t>alapréteg építés (15 cm Ckt )</t>
  </si>
  <si>
    <t>meglévő járdaburkolat bontása szegéllyel</t>
  </si>
  <si>
    <t>aszfalt marás 0-4 cm vtg</t>
  </si>
  <si>
    <t>aszfalt élvágás</t>
  </si>
  <si>
    <t>Hosszúsétatér dél és Temető utca</t>
  </si>
  <si>
    <t>Bruttó összesen:</t>
  </si>
  <si>
    <t>ÁFA 27 %</t>
  </si>
  <si>
    <t>Nettó összesen:</t>
  </si>
  <si>
    <t>Szakfelügyeletek</t>
  </si>
  <si>
    <t>Geodéziai kitűzés, bemérés, feszültségmentesítés,  fénytechnikai mérés elkészítése</t>
  </si>
  <si>
    <t>klt</t>
  </si>
  <si>
    <t>Járulékos költségek, szakfelügyeletek</t>
  </si>
  <si>
    <t>18.</t>
  </si>
  <si>
    <t>ENSTO LCK4-16-06 típ. sorcsatlakozó behelyezése, rögzítése, felszálló vezetékvégek bekötése, érintésvédelmi rendszerbe való bekötése.</t>
  </si>
  <si>
    <t>Sorcsatlakozó felszerelése, 1 áramkörös</t>
  </si>
  <si>
    <t>17.</t>
  </si>
  <si>
    <t>Elosztószekrényhez, összes földmunka I.-IV. osztályú talajban, 
földelőanyag leszabásával, földelés telepítésével, 
földelő összekötő hajlításával és hegesztésével, 
földelés-ellenállás mérésével és dokumentálásával, 
csatlakozás  bekötésével, a szükséges korrózióvédelemmel.</t>
  </si>
  <si>
    <t>Lépésfesz csökkentő keretföldelés készítése elosztószekrényeknél</t>
  </si>
  <si>
    <t>16.</t>
  </si>
  <si>
    <t>Beton-, fa- ill. vasoszlophoz, összes földmunka I.-IV. osztályú talajban, 
földelőanyag leszabásával, földelés telepítésével, 
földelő összekötő hajlításával és hegesztésével, 
földelés-ellenállás mérésével és dokumentálásával, 
csatlakozás  bekötésével, a szükséges korrózióvédelemmel.</t>
  </si>
  <si>
    <t>10 m-es szalagföldelő készítése</t>
  </si>
  <si>
    <t>15.</t>
  </si>
  <si>
    <t>3 áramkörös földre telepített, műanyag kültéri elosztószekrény kialakítása 3 db NH00 szakaszoló kapcsolóval</t>
  </si>
  <si>
    <t>Közvilágítási elosztó szekrény kialakítása</t>
  </si>
  <si>
    <t>14.</t>
  </si>
  <si>
    <t>Acél lámpakar összeszerelése, felszerelése oszlopra, érintésvédelmi rendszerbe bekötése.</t>
  </si>
  <si>
    <t>Lámpakar felszerelése, kétkarú, 1,5 m kinyúlással</t>
  </si>
  <si>
    <t>13.</t>
  </si>
  <si>
    <t>Lámpakar felszerelése, egykarú, 1,5 m kinyúlással</t>
  </si>
  <si>
    <t>12.</t>
  </si>
  <si>
    <t>Lámpatest összeszerelése, felszerelése tartószerkezetre, vezetékvégek bekötése, fémszerkezet érintésvédelmi rendszerbe történő bekötése.
LED 43 W 5000 lm ( Philips ) 
típus: BGP303 1xLED49-3S/740 DM</t>
  </si>
  <si>
    <t>Lámpatest felszerelése</t>
  </si>
  <si>
    <t>11.</t>
  </si>
  <si>
    <t>9 méter magas, tűzihorganyzott, festett acél lámpaoszlop, földkábeles megtáplálással, az összes földmunka I.-IV. o. talajban, oszlopsorszám elhelyezése, szükséges korrózióvédelem és az oszlop felállítása, betonalap készítése</t>
  </si>
  <si>
    <t>Lámpaoszlop létesítése  9 m magasságig</t>
  </si>
  <si>
    <t>10.</t>
  </si>
  <si>
    <t>helyezésével és homokkal történő fugázással.</t>
  </si>
  <si>
    <t>Nagykockakő, kiskockakő, járdakő ill. beton járdalap, terméskőlap, keramit, makadám homokágyba</t>
  </si>
  <si>
    <t>m2</t>
  </si>
  <si>
    <t xml:space="preserve">Burkolat helyreállítása </t>
  </si>
  <si>
    <t>9.</t>
  </si>
  <si>
    <t>burkolóanyagok tisztításával, prizmába rakásával.</t>
  </si>
  <si>
    <t>Nagykockakő, kiskockakő, járdakő ill. beton járdalap, terméskőlap, keramit, makadám, a bontott</t>
  </si>
  <si>
    <t>Burkolatbontás</t>
  </si>
  <si>
    <t>8.</t>
  </si>
  <si>
    <t>Az összes szükséges munkafolyamattal, út vagy járda betonalap készítésénél.</t>
  </si>
  <si>
    <t xml:space="preserve">Alapbeton készítése 25 cm vastagságig </t>
  </si>
  <si>
    <t>7.</t>
  </si>
  <si>
    <t>Gyalogjárda burkolatvágás, felbontás</t>
  </si>
  <si>
    <t>6.</t>
  </si>
  <si>
    <t>Műanyag kábeljelző szalag fektetése</t>
  </si>
  <si>
    <t>5.</t>
  </si>
  <si>
    <t xml:space="preserve">Fektetése árokba, kábel befűzéssel </t>
  </si>
  <si>
    <t xml:space="preserve">Védőcső D63 építése </t>
  </si>
  <si>
    <t>4.</t>
  </si>
  <si>
    <t>Fektetése árokba, kábeljelző szalag elhelyezése, kábelvégkiképzés, bekötése</t>
  </si>
  <si>
    <t xml:space="preserve">NAYY 0,6/1kV 4x25 mm2 földkábel létesítése </t>
  </si>
  <si>
    <t>3.</t>
  </si>
  <si>
    <t>Földkitermelés gépi úton, I.-IV. osztályú talajban
Kábelárok, oszlopgödör vagy bármilyen más munkagödör készítése
a szükséges kézi igazítással, földvisszatöltéssel, döngöléssel, 
tereprendezéssel. 0,7 m mélységben, 0,4 m szélességben</t>
  </si>
  <si>
    <t>m3</t>
  </si>
  <si>
    <t>Földmunka, kábelárok és lámpaoszlop alapgödör készítés</t>
  </si>
  <si>
    <t>2.</t>
  </si>
  <si>
    <t>Csupasz vezetők kötésbontása, fényforrások és egyéb tartozékok leszerelése</t>
  </si>
  <si>
    <t>Lámpatest leszerelése  oszlopról</t>
  </si>
  <si>
    <t>1.</t>
  </si>
  <si>
    <t>Közvilágítási földkábeles hálózat építés</t>
  </si>
  <si>
    <t>Összesen</t>
  </si>
  <si>
    <t>Díj nettó</t>
  </si>
  <si>
    <t>Anyag nettó</t>
  </si>
  <si>
    <t>Díj egység</t>
  </si>
  <si>
    <t>Anyag egység</t>
  </si>
  <si>
    <t>Mennyiség egység</t>
  </si>
  <si>
    <t>Mennyiség</t>
  </si>
  <si>
    <t>Megnevezés</t>
  </si>
  <si>
    <t xml:space="preserve">Közvilágítás építése </t>
  </si>
  <si>
    <t>nettó ár</t>
  </si>
  <si>
    <t>bruttó ár</t>
  </si>
  <si>
    <t>Ajánlat összesen</t>
  </si>
  <si>
    <t>Ajánlat nettó összesen :</t>
  </si>
  <si>
    <t>Ajánlat bruttó összesen :</t>
  </si>
  <si>
    <t>Hosszúsétatér dél és Temető u.</t>
  </si>
  <si>
    <t>Közvilágítás</t>
  </si>
  <si>
    <t>térkő járda burkolat építés (6 cm vtg szürke kombi térkő, 3 cm fektetőágyazat)</t>
  </si>
  <si>
    <t>KRESZ-tábla tartóoszlop</t>
  </si>
  <si>
    <t>KRESZ-tábla kihelyetése</t>
  </si>
  <si>
    <t>Kiegészítő KRESZ-tábla kihelyezése</t>
  </si>
  <si>
    <t xml:space="preserve">KRESZ-tábla kihelyetése </t>
  </si>
  <si>
    <t>Ajánlati összesítő</t>
  </si>
  <si>
    <t>Tétel szövege</t>
  </si>
  <si>
    <t>Menny.</t>
  </si>
  <si>
    <t>Egys.</t>
  </si>
  <si>
    <t>Kétoldali falzsaluzás függőleges vagy ferde sík felülettel</t>
  </si>
  <si>
    <t xml:space="preserve">m2     </t>
  </si>
  <si>
    <t>Vasbeton lemezalapok széleinek egyoldali zsaluzása</t>
  </si>
  <si>
    <t>Egyoldali falzsaluzás függőleges vagy ferde sík felülettel - falvégek zsaluzása</t>
  </si>
  <si>
    <t>Munkaárok földkiemelése gépi erővel, kiegészítő kézi munkával, bármely konzisztenciájú I-IV. oszt. talajban, (szükség esetén dúcolással)</t>
  </si>
  <si>
    <t xml:space="preserve">Tükörkészítés tömörítés nélkül, gépi erővel, kiegészítő kézi munkával, sík felületen, talajosztály: I-IV. </t>
  </si>
  <si>
    <t xml:space="preserve">Altalaj tömörítése tükör felületén, gépi erővel, tömörség: E2 = 40 N/mm2 </t>
  </si>
  <si>
    <t>Fejtett föld helyszíni felrakása szállítóeszközre és elszállítása, ürítése, lerakóhelyi díjjal</t>
  </si>
  <si>
    <t>lazam3</t>
  </si>
  <si>
    <t>Vasbeton alaplemez készítése 30 cm vastagságban; betonszivattyús technológiával, C25/30-XC2-XF2-16-F2 min. betonból</t>
  </si>
  <si>
    <t xml:space="preserve">m3     </t>
  </si>
  <si>
    <t>Szerelőbeton készítése, 5 cm vastagságig    C12/15-XC0bH-16-F2 betonból vasbeton lemezalapok alatt</t>
  </si>
  <si>
    <t xml:space="preserve">Betonacél helyszíni szerelése  függőleges vagy vízszintes tartószerkezetbe, bordás betonacélból, hidegen húzott bordás betonacél, B500  </t>
  </si>
  <si>
    <t xml:space="preserve">t      </t>
  </si>
  <si>
    <t>Vasbeton fal készítése,  kissé képlékeny vagy képlékeny konzisztenciájú betonból, betonszivattyús technológiávalvibrátoros tömörítéssel, 30 cm vastagságban C 25/30-XC2-XF2-16-F2 min. betonból</t>
  </si>
  <si>
    <t>Átmenő faláttörés készítése 30 cm vastagságú vasbeton falban, max d=10 cm átmérővel - KPVC cső elhelyezése zsaluzatba</t>
  </si>
  <si>
    <t>Dilatációs elválasztó réteg elhelyezése 2 cm vastagságban, vasbeton támfalszerkezetek közé - XPS hablemez</t>
  </si>
  <si>
    <t>Geotextília elhelyezése 1 rétegben talaj és zúzottkőágyazat közé</t>
  </si>
  <si>
    <t>részösszeg nettó:</t>
  </si>
  <si>
    <t xml:space="preserve">Támfal építés </t>
  </si>
  <si>
    <t>Zsaluzás és állványozás</t>
  </si>
  <si>
    <t xml:space="preserve"> Írtás, föld- és sziklamunka</t>
  </si>
  <si>
    <t>Síkalapozás</t>
  </si>
  <si>
    <t>Helyszíni beton és vasbeton munka</t>
  </si>
  <si>
    <t>Szigetelés</t>
  </si>
  <si>
    <t>Földvisszatöltés munkagödörbe vagy munkaárokba réteges elterítéssel, tömörítéssel,  I-IV. oszt. talajban gépi erővel, kiegészítő kézi munkával, Trg=95% (E2 = 85 N/mm2) tömörségűre tömörítve</t>
  </si>
  <si>
    <t>Talajjavító réteg készítése zúzottkőből (szemcseméret: 5/20 mm), 30 cm vastagságban, Trg=95% (E2 = 85 N/mm2) tömörségűre tömörítve</t>
  </si>
  <si>
    <t>Lőszermentesítés (építési terület déli része, tervezett autóbusz parkolók és környezetük)</t>
  </si>
  <si>
    <t>szennyvíz házi bekötés elbontása gerincvezetékig (helyreálítás burkolat alapig)</t>
  </si>
  <si>
    <t>ivóvíz házi bekötés elbontása végaknáig (helyreálítás burkolat alapig, akna helyrállítása)</t>
  </si>
  <si>
    <t xml:space="preserve">Tűzcsap elhelyezése 4 m hosszú NA80 bekötővezetékkel </t>
  </si>
  <si>
    <t>Tűzcsap bontása</t>
  </si>
  <si>
    <t>Járulékos költségek, organizáció, munkaterület lehatárolás</t>
  </si>
  <si>
    <t>Ideiglenes forgalomkorlátozás</t>
  </si>
  <si>
    <t>Poller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</si>
</sst>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Times New Roman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b/>
      <u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Times New Roman CE"/>
      <charset val="238"/>
    </font>
    <font>
      <b/>
      <sz val="9"/>
      <color indexed="8"/>
      <name val="Times New Roman CE"/>
      <charset val="238"/>
    </font>
    <font>
      <sz val="10"/>
      <color indexed="8"/>
      <name val="Times New Roman CE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5" fillId="0" borderId="0"/>
  </cellStyleXfs>
  <cellXfs count="116">
    <xf numFmtId="0" fontId="0" fillId="0" borderId="0" xfId="0"/>
    <xf numFmtId="3" fontId="0" fillId="0" borderId="0" xfId="0" applyNumberFormat="1"/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Protection="1"/>
    <xf numFmtId="0" fontId="0" fillId="0" borderId="0" xfId="0" applyProtection="1"/>
    <xf numFmtId="0" fontId="4" fillId="0" borderId="0" xfId="0" applyFont="1" applyProtection="1"/>
    <xf numFmtId="0" fontId="9" fillId="0" borderId="0" xfId="0" applyFont="1" applyAlignment="1" applyProtection="1">
      <alignment wrapText="1"/>
    </xf>
    <xf numFmtId="0" fontId="10" fillId="0" borderId="0" xfId="1"/>
    <xf numFmtId="0" fontId="10" fillId="0" borderId="0" xfId="1" applyAlignment="1">
      <alignment horizontal="center"/>
    </xf>
    <xf numFmtId="0" fontId="10" fillId="0" borderId="0" xfId="1" applyFill="1" applyAlignment="1">
      <alignment horizontal="center"/>
    </xf>
    <xf numFmtId="0" fontId="10" fillId="0" borderId="0" xfId="1" applyAlignment="1">
      <alignment wrapText="1"/>
    </xf>
    <xf numFmtId="3" fontId="11" fillId="0" borderId="1" xfId="1" applyNumberFormat="1" applyFont="1" applyBorder="1" applyAlignment="1">
      <alignment horizontal="center"/>
    </xf>
    <xf numFmtId="0" fontId="11" fillId="0" borderId="2" xfId="1" applyFont="1" applyBorder="1" applyAlignment="1">
      <alignment horizontal="right"/>
    </xf>
    <xf numFmtId="0" fontId="10" fillId="0" borderId="3" xfId="1" applyBorder="1" applyAlignment="1">
      <alignment horizontal="center"/>
    </xf>
    <xf numFmtId="3" fontId="10" fillId="0" borderId="0" xfId="1" applyNumberFormat="1" applyBorder="1" applyAlignment="1">
      <alignment horizontal="center"/>
    </xf>
    <xf numFmtId="3" fontId="10" fillId="0" borderId="4" xfId="1" applyNumberFormat="1" applyBorder="1" applyAlignment="1">
      <alignment horizontal="center"/>
    </xf>
    <xf numFmtId="3" fontId="10" fillId="0" borderId="0" xfId="1" applyNumberFormat="1" applyAlignment="1">
      <alignment horizontal="center"/>
    </xf>
    <xf numFmtId="49" fontId="13" fillId="0" borderId="0" xfId="2" applyNumberFormat="1" applyFont="1"/>
    <xf numFmtId="0" fontId="14" fillId="0" borderId="0" xfId="1" applyFont="1"/>
    <xf numFmtId="3" fontId="11" fillId="0" borderId="0" xfId="1" applyNumberFormat="1" applyFont="1" applyBorder="1" applyAlignment="1">
      <alignment horizontal="center"/>
    </xf>
    <xf numFmtId="0" fontId="11" fillId="0" borderId="5" xfId="1" applyFont="1" applyBorder="1" applyAlignment="1">
      <alignment horizontal="right"/>
    </xf>
    <xf numFmtId="0" fontId="10" fillId="0" borderId="0" xfId="1" applyBorder="1" applyAlignment="1">
      <alignment horizontal="center"/>
    </xf>
    <xf numFmtId="0" fontId="11" fillId="0" borderId="6" xfId="1" applyFont="1" applyBorder="1" applyAlignment="1">
      <alignment horizontal="right"/>
    </xf>
    <xf numFmtId="0" fontId="11" fillId="0" borderId="7" xfId="1" applyFont="1" applyBorder="1" applyAlignment="1">
      <alignment horizontal="right"/>
    </xf>
    <xf numFmtId="3" fontId="10" fillId="0" borderId="8" xfId="1" applyNumberFormat="1" applyBorder="1" applyAlignment="1">
      <alignment horizontal="center"/>
    </xf>
    <xf numFmtId="0" fontId="14" fillId="0" borderId="0" xfId="1" applyFont="1" applyAlignment="1">
      <alignment horizontal="center"/>
    </xf>
    <xf numFmtId="49" fontId="13" fillId="0" borderId="0" xfId="3" applyNumberFormat="1" applyFont="1" applyAlignment="1">
      <alignment wrapText="1"/>
    </xf>
    <xf numFmtId="49" fontId="16" fillId="0" borderId="0" xfId="3" applyNumberFormat="1" applyFont="1" applyAlignment="1">
      <alignment wrapText="1"/>
    </xf>
    <xf numFmtId="0" fontId="17" fillId="4" borderId="0" xfId="1" applyFont="1" applyFill="1" applyBorder="1" applyAlignment="1" applyProtection="1">
      <alignment horizontal="left" vertical="top" wrapText="1"/>
    </xf>
    <xf numFmtId="49" fontId="16" fillId="0" borderId="0" xfId="1" applyNumberFormat="1" applyFont="1" applyBorder="1" applyAlignment="1">
      <alignment wrapText="1"/>
    </xf>
    <xf numFmtId="49" fontId="13" fillId="0" borderId="0" xfId="1" applyNumberFormat="1" applyFont="1" applyFill="1" applyBorder="1" applyAlignment="1">
      <alignment wrapText="1"/>
    </xf>
    <xf numFmtId="49" fontId="16" fillId="0" borderId="0" xfId="1" applyNumberFormat="1" applyFont="1" applyFill="1" applyBorder="1" applyAlignment="1">
      <alignment wrapText="1"/>
    </xf>
    <xf numFmtId="49" fontId="13" fillId="0" borderId="0" xfId="2" applyNumberFormat="1" applyFont="1" applyAlignment="1">
      <alignment wrapText="1"/>
    </xf>
    <xf numFmtId="49" fontId="16" fillId="0" borderId="0" xfId="3" applyNumberFormat="1" applyFont="1"/>
    <xf numFmtId="49" fontId="13" fillId="0" borderId="0" xfId="1" applyNumberFormat="1" applyFont="1" applyBorder="1"/>
    <xf numFmtId="49" fontId="16" fillId="0" borderId="0" xfId="1" applyNumberFormat="1" applyFont="1" applyBorder="1"/>
    <xf numFmtId="49" fontId="13" fillId="0" borderId="0" xfId="1" applyNumberFormat="1" applyFont="1" applyBorder="1" applyAlignment="1">
      <alignment wrapText="1"/>
    </xf>
    <xf numFmtId="49" fontId="16" fillId="0" borderId="0" xfId="1" applyNumberFormat="1" applyFont="1" applyAlignment="1">
      <alignment wrapText="1"/>
    </xf>
    <xf numFmtId="49" fontId="13" fillId="0" borderId="0" xfId="1" applyNumberFormat="1" applyFont="1"/>
    <xf numFmtId="49" fontId="13" fillId="0" borderId="0" xfId="3" applyNumberFormat="1" applyFont="1"/>
    <xf numFmtId="49" fontId="16" fillId="0" borderId="0" xfId="2" applyNumberFormat="1" applyFont="1" applyAlignment="1">
      <alignment horizontal="left" vertical="center"/>
    </xf>
    <xf numFmtId="49" fontId="18" fillId="0" borderId="0" xfId="1" applyNumberFormat="1" applyFont="1" applyAlignment="1">
      <alignment wrapText="1"/>
    </xf>
    <xf numFmtId="0" fontId="11" fillId="0" borderId="8" xfId="1" applyFont="1" applyBorder="1" applyAlignment="1">
      <alignment horizontal="center" wrapText="1"/>
    </xf>
    <xf numFmtId="0" fontId="11" fillId="0" borderId="0" xfId="1" applyFont="1" applyBorder="1" applyAlignment="1">
      <alignment horizontal="center" wrapText="1"/>
    </xf>
    <xf numFmtId="0" fontId="19" fillId="0" borderId="0" xfId="1" applyFont="1" applyBorder="1" applyAlignment="1">
      <alignment wrapText="1"/>
    </xf>
    <xf numFmtId="0" fontId="11" fillId="0" borderId="9" xfId="1" applyFont="1" applyBorder="1" applyAlignment="1">
      <alignment horizontal="center" wrapText="1"/>
    </xf>
    <xf numFmtId="0" fontId="11" fillId="0" borderId="10" xfId="1" applyFont="1" applyBorder="1" applyAlignment="1">
      <alignment horizontal="center" wrapText="1"/>
    </xf>
    <xf numFmtId="0" fontId="11" fillId="3" borderId="10" xfId="1" applyFont="1" applyFill="1" applyBorder="1" applyAlignment="1">
      <alignment horizontal="center" wrapText="1"/>
    </xf>
    <xf numFmtId="0" fontId="19" fillId="0" borderId="10" xfId="1" applyFont="1" applyBorder="1" applyAlignment="1">
      <alignment wrapText="1"/>
    </xf>
    <xf numFmtId="0" fontId="20" fillId="0" borderId="0" xfId="1" applyFont="1" applyAlignment="1">
      <alignment horizontal="center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 applyProtection="1"/>
    <xf numFmtId="0" fontId="0" fillId="0" borderId="0" xfId="0" applyBorder="1"/>
    <xf numFmtId="3" fontId="0" fillId="0" borderId="0" xfId="0" applyNumberFormat="1" applyBorder="1"/>
    <xf numFmtId="0" fontId="7" fillId="0" borderId="0" xfId="0" applyFont="1" applyBorder="1"/>
    <xf numFmtId="0" fontId="0" fillId="0" borderId="0" xfId="0" applyBorder="1" applyAlignment="1">
      <alignment wrapText="1"/>
    </xf>
    <xf numFmtId="0" fontId="9" fillId="0" borderId="0" xfId="0" applyFont="1" applyBorder="1" applyAlignment="1" applyProtection="1">
      <alignment wrapText="1"/>
    </xf>
    <xf numFmtId="1" fontId="0" fillId="0" borderId="0" xfId="0" applyNumberFormat="1" applyBorder="1" applyProtection="1"/>
    <xf numFmtId="0" fontId="8" fillId="0" borderId="0" xfId="0" applyFont="1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Border="1" applyAlignment="1"/>
    <xf numFmtId="0" fontId="7" fillId="0" borderId="0" xfId="0" applyFont="1" applyBorder="1" applyAlignment="1">
      <alignment wrapText="1"/>
    </xf>
    <xf numFmtId="3" fontId="0" fillId="0" borderId="0" xfId="0" applyNumberFormat="1" applyBorder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Protection="1"/>
    <xf numFmtId="3" fontId="4" fillId="0" borderId="0" xfId="0" applyNumberFormat="1" applyFont="1" applyBorder="1" applyProtection="1"/>
    <xf numFmtId="0" fontId="5" fillId="0" borderId="0" xfId="0" applyFont="1" applyBorder="1" applyAlignment="1" applyProtection="1">
      <alignment wrapText="1"/>
    </xf>
    <xf numFmtId="0" fontId="6" fillId="0" borderId="0" xfId="0" applyFont="1" applyBorder="1" applyProtection="1"/>
    <xf numFmtId="3" fontId="5" fillId="0" borderId="0" xfId="0" applyNumberFormat="1" applyFont="1" applyBorder="1" applyProtection="1"/>
    <xf numFmtId="0" fontId="0" fillId="0" borderId="0" xfId="0" applyFont="1" applyBorder="1" applyAlignment="1">
      <alignment wrapText="1"/>
    </xf>
    <xf numFmtId="0" fontId="21" fillId="0" borderId="0" xfId="0" applyFont="1"/>
    <xf numFmtId="3" fontId="0" fillId="2" borderId="0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3" fontId="0" fillId="0" borderId="0" xfId="0" applyNumberFormat="1" applyFill="1" applyBorder="1" applyProtection="1">
      <protection locked="0"/>
    </xf>
    <xf numFmtId="0" fontId="11" fillId="3" borderId="0" xfId="1" applyFont="1" applyFill="1" applyBorder="1" applyAlignment="1" applyProtection="1">
      <alignment horizontal="center" wrapText="1"/>
      <protection locked="0"/>
    </xf>
    <xf numFmtId="3" fontId="10" fillId="3" borderId="0" xfId="1" applyNumberFormat="1" applyFill="1" applyAlignment="1" applyProtection="1">
      <alignment horizontal="center"/>
      <protection locked="0"/>
    </xf>
    <xf numFmtId="0" fontId="23" fillId="0" borderId="0" xfId="0" applyFont="1" applyBorder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4" fillId="0" borderId="0" xfId="0" applyFont="1" applyBorder="1" applyAlignment="1">
      <alignment horizontal="right" vertical="top" wrapText="1"/>
    </xf>
    <xf numFmtId="0" fontId="24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right" vertical="top" wrapText="1"/>
    </xf>
    <xf numFmtId="0" fontId="25" fillId="0" borderId="12" xfId="0" applyFont="1" applyBorder="1" applyAlignment="1">
      <alignment vertical="top" wrapText="1"/>
    </xf>
    <xf numFmtId="0" fontId="25" fillId="0" borderId="12" xfId="0" applyFont="1" applyBorder="1" applyAlignment="1">
      <alignment horizontal="right" vertical="top" wrapText="1"/>
    </xf>
    <xf numFmtId="0" fontId="25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 applyAlignment="1">
      <alignment horizontal="right" vertical="top" wrapText="1"/>
    </xf>
    <xf numFmtId="0" fontId="25" fillId="0" borderId="0" xfId="0" applyFont="1" applyAlignment="1">
      <alignment vertical="top" wrapText="1"/>
    </xf>
    <xf numFmtId="49" fontId="26" fillId="0" borderId="0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right" vertical="top" wrapText="1"/>
    </xf>
    <xf numFmtId="0" fontId="26" fillId="0" borderId="0" xfId="0" applyFont="1" applyBorder="1" applyAlignment="1">
      <alignment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49" fontId="26" fillId="0" borderId="0" xfId="0" applyNumberFormat="1" applyFont="1" applyAlignment="1">
      <alignment vertical="top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49" fontId="27" fillId="0" borderId="0" xfId="0" applyNumberFormat="1" applyFont="1" applyBorder="1" applyAlignment="1">
      <alignment vertical="top" wrapText="1"/>
    </xf>
    <xf numFmtId="0" fontId="27" fillId="0" borderId="0" xfId="0" applyFont="1" applyBorder="1" applyAlignment="1">
      <alignment horizontal="right" vertical="top" wrapText="1"/>
    </xf>
    <xf numFmtId="0" fontId="4" fillId="0" borderId="3" xfId="0" applyFont="1" applyBorder="1" applyAlignment="1" applyProtection="1">
      <alignment wrapText="1"/>
    </xf>
    <xf numFmtId="0" fontId="4" fillId="0" borderId="7" xfId="0" applyFont="1" applyBorder="1" applyProtection="1"/>
    <xf numFmtId="3" fontId="4" fillId="0" borderId="1" xfId="0" applyNumberFormat="1" applyFont="1" applyBorder="1" applyProtection="1"/>
    <xf numFmtId="0" fontId="0" fillId="0" borderId="0" xfId="0" applyAlignment="1">
      <alignment wrapText="1"/>
    </xf>
    <xf numFmtId="1" fontId="0" fillId="0" borderId="0" xfId="0" applyNumberFormat="1" applyProtection="1"/>
    <xf numFmtId="0" fontId="0" fillId="0" borderId="0" xfId="0" applyFill="1" applyBorder="1"/>
    <xf numFmtId="1" fontId="0" fillId="0" borderId="0" xfId="0" applyNumberFormat="1" applyFill="1" applyBorder="1" applyProtection="1"/>
    <xf numFmtId="0" fontId="0" fillId="0" borderId="0" xfId="0" applyFill="1" applyBorder="1" applyProtection="1"/>
    <xf numFmtId="0" fontId="25" fillId="0" borderId="0" xfId="0" applyFont="1" applyAlignment="1">
      <alignment vertical="top" wrapText="1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 applyProtection="1">
      <alignment horizontal="center"/>
    </xf>
  </cellXfs>
  <cellStyles count="4">
    <cellStyle name="Normál" xfId="0" builtinId="0"/>
    <cellStyle name="Normál 2" xfId="1"/>
    <cellStyle name="Normál_7_FEJEZ1" xfId="3"/>
    <cellStyle name="Normál_T_MC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abSelected="1" workbookViewId="0">
      <selection activeCell="H18" sqref="H18"/>
    </sheetView>
  </sheetViews>
  <sheetFormatPr defaultRowHeight="15" x14ac:dyDescent="0.25"/>
  <cols>
    <col min="1" max="1" width="40.7109375" customWidth="1"/>
    <col min="2" max="2" width="10.7109375" customWidth="1"/>
    <col min="3" max="3" width="5.7109375" customWidth="1"/>
    <col min="4" max="4" width="13.7109375" customWidth="1"/>
    <col min="5" max="5" width="16.7109375" style="1" customWidth="1"/>
  </cols>
  <sheetData>
    <row r="1" spans="1:5" ht="21" x14ac:dyDescent="0.35">
      <c r="A1" s="113" t="s">
        <v>23</v>
      </c>
      <c r="B1" s="113"/>
      <c r="C1" s="113"/>
      <c r="D1" s="113"/>
      <c r="E1" s="113"/>
    </row>
    <row r="2" spans="1:5" x14ac:dyDescent="0.25">
      <c r="A2" s="58"/>
      <c r="B2" s="58"/>
      <c r="C2" s="58"/>
      <c r="D2" s="58"/>
      <c r="E2" s="59"/>
    </row>
    <row r="3" spans="1:5" x14ac:dyDescent="0.25">
      <c r="A3" s="58"/>
      <c r="B3" s="2" t="s">
        <v>0</v>
      </c>
      <c r="C3" s="3" t="s">
        <v>1</v>
      </c>
      <c r="D3" s="4" t="s">
        <v>2</v>
      </c>
      <c r="E3" s="4" t="s">
        <v>3</v>
      </c>
    </row>
    <row r="4" spans="1:5" x14ac:dyDescent="0.25">
      <c r="A4" s="60" t="s">
        <v>11</v>
      </c>
      <c r="B4" s="2"/>
      <c r="C4" s="3"/>
      <c r="D4" s="4"/>
      <c r="E4" s="4"/>
    </row>
    <row r="5" spans="1:5" x14ac:dyDescent="0.25">
      <c r="A5" s="61" t="s">
        <v>4</v>
      </c>
      <c r="B5" s="58">
        <v>33</v>
      </c>
      <c r="C5" s="58" t="s">
        <v>18</v>
      </c>
      <c r="D5" s="78">
        <v>0</v>
      </c>
      <c r="E5" s="59">
        <f t="shared" ref="E5:E58" si="0">D5*B5</f>
        <v>0</v>
      </c>
    </row>
    <row r="6" spans="1:5" ht="30" x14ac:dyDescent="0.25">
      <c r="A6" s="61" t="s">
        <v>31</v>
      </c>
      <c r="B6" s="58">
        <v>6</v>
      </c>
      <c r="C6" s="58" t="s">
        <v>9</v>
      </c>
      <c r="D6" s="78">
        <v>0</v>
      </c>
      <c r="E6" s="59">
        <f t="shared" si="0"/>
        <v>0</v>
      </c>
    </row>
    <row r="7" spans="1:5" ht="45" x14ac:dyDescent="0.25">
      <c r="A7" s="61" t="s">
        <v>32</v>
      </c>
      <c r="B7" s="58">
        <v>2</v>
      </c>
      <c r="C7" s="58" t="s">
        <v>9</v>
      </c>
      <c r="D7" s="78">
        <v>0</v>
      </c>
      <c r="E7" s="59">
        <f t="shared" si="0"/>
        <v>0</v>
      </c>
    </row>
    <row r="8" spans="1:5" x14ac:dyDescent="0.25">
      <c r="A8" s="61" t="s">
        <v>24</v>
      </c>
      <c r="B8" s="58">
        <v>20</v>
      </c>
      <c r="C8" s="58" t="s">
        <v>5</v>
      </c>
      <c r="D8" s="78">
        <v>0</v>
      </c>
      <c r="E8" s="59">
        <f t="shared" si="0"/>
        <v>0</v>
      </c>
    </row>
    <row r="9" spans="1:5" ht="17.25" x14ac:dyDescent="0.25">
      <c r="A9" s="61" t="s">
        <v>20</v>
      </c>
      <c r="B9" s="58">
        <v>12</v>
      </c>
      <c r="C9" s="58" t="s">
        <v>9</v>
      </c>
      <c r="D9" s="78">
        <v>0</v>
      </c>
      <c r="E9" s="59">
        <f t="shared" si="0"/>
        <v>0</v>
      </c>
    </row>
    <row r="10" spans="1:5" ht="30" x14ac:dyDescent="0.25">
      <c r="A10" s="61" t="s">
        <v>50</v>
      </c>
      <c r="B10" s="58">
        <v>3</v>
      </c>
      <c r="C10" s="58" t="s">
        <v>8</v>
      </c>
      <c r="D10" s="78">
        <v>0</v>
      </c>
      <c r="E10" s="59">
        <f t="shared" si="0"/>
        <v>0</v>
      </c>
    </row>
    <row r="11" spans="1:5" ht="30" customHeight="1" x14ac:dyDescent="0.25">
      <c r="A11" s="61" t="s">
        <v>39</v>
      </c>
      <c r="B11" s="58">
        <v>9</v>
      </c>
      <c r="C11" s="58" t="s">
        <v>5</v>
      </c>
      <c r="D11" s="78">
        <v>0</v>
      </c>
      <c r="E11" s="59">
        <f t="shared" si="0"/>
        <v>0</v>
      </c>
    </row>
    <row r="12" spans="1:5" ht="30" customHeight="1" x14ac:dyDescent="0.25">
      <c r="A12" s="61" t="s">
        <v>38</v>
      </c>
      <c r="B12" s="58">
        <v>4</v>
      </c>
      <c r="C12" s="58" t="s">
        <v>5</v>
      </c>
      <c r="D12" s="78">
        <v>0</v>
      </c>
      <c r="E12" s="59">
        <f t="shared" si="0"/>
        <v>0</v>
      </c>
    </row>
    <row r="13" spans="1:5" ht="30" x14ac:dyDescent="0.25">
      <c r="A13" s="61" t="s">
        <v>33</v>
      </c>
      <c r="B13" s="58">
        <v>145</v>
      </c>
      <c r="C13" s="58" t="s">
        <v>9</v>
      </c>
      <c r="D13" s="78">
        <v>0</v>
      </c>
      <c r="E13" s="59">
        <f t="shared" si="0"/>
        <v>0</v>
      </c>
    </row>
    <row r="14" spans="1:5" x14ac:dyDescent="0.25">
      <c r="A14" s="61"/>
      <c r="B14" s="58"/>
      <c r="C14" s="58"/>
      <c r="D14" s="79"/>
      <c r="E14" s="59"/>
    </row>
    <row r="15" spans="1:5" x14ac:dyDescent="0.25">
      <c r="A15" s="60" t="s">
        <v>40</v>
      </c>
      <c r="B15" s="2"/>
      <c r="C15" s="3"/>
      <c r="D15" s="80"/>
      <c r="E15" s="59"/>
    </row>
    <row r="16" spans="1:5" ht="34.5" customHeight="1" x14ac:dyDescent="0.25">
      <c r="A16" s="62" t="s">
        <v>41</v>
      </c>
      <c r="B16" s="63">
        <v>470</v>
      </c>
      <c r="C16" s="58" t="s">
        <v>9</v>
      </c>
      <c r="D16" s="78">
        <v>0</v>
      </c>
      <c r="E16" s="59">
        <f t="shared" ref="E16:E18" si="1">D16*B16</f>
        <v>0</v>
      </c>
    </row>
    <row r="17" spans="1:5" ht="30" x14ac:dyDescent="0.25">
      <c r="A17" s="62" t="s">
        <v>34</v>
      </c>
      <c r="B17" s="63">
        <v>270</v>
      </c>
      <c r="C17" s="58" t="s">
        <v>9</v>
      </c>
      <c r="D17" s="78">
        <v>0</v>
      </c>
      <c r="E17" s="59">
        <f t="shared" si="1"/>
        <v>0</v>
      </c>
    </row>
    <row r="18" spans="1:5" ht="45" x14ac:dyDescent="0.25">
      <c r="A18" s="62" t="s">
        <v>35</v>
      </c>
      <c r="B18" s="63">
        <v>370</v>
      </c>
      <c r="C18" s="58" t="s">
        <v>9</v>
      </c>
      <c r="D18" s="78">
        <v>0</v>
      </c>
      <c r="E18" s="59">
        <f t="shared" si="1"/>
        <v>0</v>
      </c>
    </row>
    <row r="19" spans="1:5" x14ac:dyDescent="0.25">
      <c r="A19" s="61"/>
      <c r="B19" s="58"/>
      <c r="C19" s="58"/>
      <c r="D19" s="80"/>
      <c r="E19" s="59"/>
    </row>
    <row r="20" spans="1:5" x14ac:dyDescent="0.25">
      <c r="A20" s="60" t="s">
        <v>12</v>
      </c>
      <c r="B20" s="2"/>
      <c r="C20" s="3"/>
      <c r="D20" s="80"/>
      <c r="E20" s="59"/>
    </row>
    <row r="21" spans="1:5" ht="33" customHeight="1" x14ac:dyDescent="0.25">
      <c r="A21" s="61" t="s">
        <v>193</v>
      </c>
      <c r="B21" s="58">
        <v>250</v>
      </c>
      <c r="C21" s="58" t="s">
        <v>6</v>
      </c>
      <c r="D21" s="78">
        <v>0</v>
      </c>
      <c r="E21" s="59">
        <f t="shared" si="0"/>
        <v>0</v>
      </c>
    </row>
    <row r="22" spans="1:5" ht="20.25" customHeight="1" x14ac:dyDescent="0.25">
      <c r="A22" s="61" t="s">
        <v>52</v>
      </c>
      <c r="B22" s="58">
        <v>38</v>
      </c>
      <c r="C22" s="58" t="s">
        <v>9</v>
      </c>
      <c r="D22" s="78">
        <v>0</v>
      </c>
      <c r="E22" s="59">
        <f t="shared" si="0"/>
        <v>0</v>
      </c>
    </row>
    <row r="23" spans="1:5" ht="35.25" customHeight="1" x14ac:dyDescent="0.25">
      <c r="A23" s="61" t="s">
        <v>53</v>
      </c>
      <c r="B23" s="58">
        <v>20</v>
      </c>
      <c r="C23" s="58" t="s">
        <v>45</v>
      </c>
      <c r="D23" s="78">
        <v>0</v>
      </c>
      <c r="E23" s="59">
        <f t="shared" si="0"/>
        <v>0</v>
      </c>
    </row>
    <row r="24" spans="1:5" ht="22.5" customHeight="1" x14ac:dyDescent="0.25">
      <c r="A24" s="61" t="s">
        <v>51</v>
      </c>
      <c r="B24" s="58">
        <v>3</v>
      </c>
      <c r="C24" s="58" t="s">
        <v>62</v>
      </c>
      <c r="D24" s="78">
        <v>0</v>
      </c>
      <c r="E24" s="59">
        <f t="shared" si="0"/>
        <v>0</v>
      </c>
    </row>
    <row r="25" spans="1:5" ht="35.25" customHeight="1" x14ac:dyDescent="0.25">
      <c r="A25" s="61" t="s">
        <v>54</v>
      </c>
      <c r="B25" s="58">
        <v>20</v>
      </c>
      <c r="C25" s="58" t="s">
        <v>6</v>
      </c>
      <c r="D25" s="78">
        <v>0</v>
      </c>
      <c r="E25" s="59">
        <f t="shared" si="0"/>
        <v>0</v>
      </c>
    </row>
    <row r="26" spans="1:5" ht="17.25" customHeight="1" x14ac:dyDescent="0.25">
      <c r="A26" s="61" t="s">
        <v>51</v>
      </c>
      <c r="B26" s="58">
        <v>3</v>
      </c>
      <c r="C26" s="58" t="s">
        <v>62</v>
      </c>
      <c r="D26" s="78">
        <v>0</v>
      </c>
      <c r="E26" s="59">
        <f t="shared" si="0"/>
        <v>0</v>
      </c>
    </row>
    <row r="27" spans="1:5" x14ac:dyDescent="0.25">
      <c r="A27" s="61" t="s">
        <v>25</v>
      </c>
      <c r="B27" s="58">
        <v>130</v>
      </c>
      <c r="C27" s="58" t="s">
        <v>5</v>
      </c>
      <c r="D27" s="78">
        <v>0</v>
      </c>
      <c r="E27" s="59">
        <f t="shared" si="0"/>
        <v>0</v>
      </c>
    </row>
    <row r="28" spans="1:5" x14ac:dyDescent="0.25">
      <c r="A28" s="61" t="s">
        <v>7</v>
      </c>
      <c r="B28" s="58">
        <v>7</v>
      </c>
      <c r="C28" s="58" t="s">
        <v>5</v>
      </c>
      <c r="D28" s="78">
        <v>0</v>
      </c>
      <c r="E28" s="59">
        <f t="shared" si="0"/>
        <v>0</v>
      </c>
    </row>
    <row r="29" spans="1:5" ht="15" customHeight="1" x14ac:dyDescent="0.25">
      <c r="A29" s="61"/>
      <c r="B29" s="58"/>
      <c r="C29" s="58"/>
      <c r="D29" s="79"/>
      <c r="E29" s="58"/>
    </row>
    <row r="30" spans="1:5" x14ac:dyDescent="0.25">
      <c r="A30" s="64" t="s">
        <v>13</v>
      </c>
      <c r="B30" s="63"/>
      <c r="C30" s="65"/>
      <c r="D30" s="79"/>
      <c r="E30" s="65"/>
    </row>
    <row r="31" spans="1:5" ht="21" customHeight="1" x14ac:dyDescent="0.25">
      <c r="A31" s="61" t="s">
        <v>55</v>
      </c>
      <c r="B31" s="58">
        <v>19.600000000000001</v>
      </c>
      <c r="C31" s="58" t="s">
        <v>62</v>
      </c>
      <c r="D31" s="78">
        <v>0</v>
      </c>
      <c r="E31" s="59">
        <f t="shared" ref="E31:E45" si="2">D31*B31</f>
        <v>0</v>
      </c>
    </row>
    <row r="32" spans="1:5" ht="21" customHeight="1" x14ac:dyDescent="0.25">
      <c r="A32" s="61" t="s">
        <v>56</v>
      </c>
      <c r="B32" s="58">
        <v>19.600000000000001</v>
      </c>
      <c r="C32" s="58" t="s">
        <v>62</v>
      </c>
      <c r="D32" s="78">
        <v>0</v>
      </c>
      <c r="E32" s="59">
        <f t="shared" si="2"/>
        <v>0</v>
      </c>
    </row>
    <row r="33" spans="1:5" ht="21.75" customHeight="1" x14ac:dyDescent="0.25">
      <c r="A33" s="61" t="s">
        <v>57</v>
      </c>
      <c r="B33" s="58">
        <v>24.5</v>
      </c>
      <c r="C33" s="58" t="s">
        <v>62</v>
      </c>
      <c r="D33" s="78">
        <v>0</v>
      </c>
      <c r="E33" s="59">
        <f t="shared" si="2"/>
        <v>0</v>
      </c>
    </row>
    <row r="34" spans="1:5" ht="19.5" customHeight="1" x14ac:dyDescent="0.25">
      <c r="A34" s="61" t="s">
        <v>58</v>
      </c>
      <c r="B34" s="58">
        <v>73.5</v>
      </c>
      <c r="C34" s="58" t="s">
        <v>62</v>
      </c>
      <c r="D34" s="78">
        <v>0</v>
      </c>
      <c r="E34" s="59">
        <f t="shared" si="2"/>
        <v>0</v>
      </c>
    </row>
    <row r="35" spans="1:5" x14ac:dyDescent="0.25">
      <c r="A35" s="61" t="s">
        <v>10</v>
      </c>
      <c r="B35" s="58">
        <v>120</v>
      </c>
      <c r="C35" s="58" t="s">
        <v>5</v>
      </c>
      <c r="D35" s="78">
        <v>0</v>
      </c>
      <c r="E35" s="59">
        <f t="shared" si="2"/>
        <v>0</v>
      </c>
    </row>
    <row r="36" spans="1:5" ht="16.5" customHeight="1" x14ac:dyDescent="0.25">
      <c r="A36" s="61" t="s">
        <v>36</v>
      </c>
      <c r="B36" s="58">
        <v>16</v>
      </c>
      <c r="C36" s="58" t="s">
        <v>5</v>
      </c>
      <c r="D36" s="78">
        <v>0</v>
      </c>
      <c r="E36" s="59">
        <f t="shared" si="2"/>
        <v>0</v>
      </c>
    </row>
    <row r="37" spans="1:5" ht="17.25" x14ac:dyDescent="0.25">
      <c r="A37" s="66" t="s">
        <v>29</v>
      </c>
      <c r="B37" s="65">
        <v>60</v>
      </c>
      <c r="C37" s="58" t="s">
        <v>9</v>
      </c>
      <c r="D37" s="78">
        <v>0</v>
      </c>
      <c r="E37" s="59">
        <f t="shared" si="2"/>
        <v>0</v>
      </c>
    </row>
    <row r="38" spans="1:5" x14ac:dyDescent="0.25">
      <c r="A38" s="66"/>
      <c r="B38" s="65"/>
      <c r="C38" s="65"/>
      <c r="D38" s="79"/>
      <c r="E38" s="65"/>
    </row>
    <row r="39" spans="1:5" x14ac:dyDescent="0.25">
      <c r="A39" s="64" t="s">
        <v>14</v>
      </c>
      <c r="B39" s="63"/>
      <c r="C39" s="65"/>
      <c r="D39" s="79"/>
      <c r="E39" s="65"/>
    </row>
    <row r="40" spans="1:5" ht="30" x14ac:dyDescent="0.25">
      <c r="A40" s="62" t="s">
        <v>28</v>
      </c>
      <c r="B40" s="63">
        <v>130</v>
      </c>
      <c r="C40" s="65" t="s">
        <v>5</v>
      </c>
      <c r="D40" s="78">
        <v>0</v>
      </c>
      <c r="E40" s="59">
        <f t="shared" si="2"/>
        <v>0</v>
      </c>
    </row>
    <row r="41" spans="1:5" ht="30" x14ac:dyDescent="0.25">
      <c r="A41" s="61" t="s">
        <v>19</v>
      </c>
      <c r="B41" s="67">
        <v>11</v>
      </c>
      <c r="C41" s="58" t="s">
        <v>18</v>
      </c>
      <c r="D41" s="78">
        <v>0</v>
      </c>
      <c r="E41" s="59">
        <f t="shared" si="2"/>
        <v>0</v>
      </c>
    </row>
    <row r="42" spans="1:5" ht="30" x14ac:dyDescent="0.25">
      <c r="A42" s="61" t="s">
        <v>15</v>
      </c>
      <c r="B42" s="58">
        <v>2</v>
      </c>
      <c r="C42" s="58" t="s">
        <v>8</v>
      </c>
      <c r="D42" s="78">
        <v>0</v>
      </c>
      <c r="E42" s="59">
        <f t="shared" si="2"/>
        <v>0</v>
      </c>
    </row>
    <row r="43" spans="1:5" ht="30" x14ac:dyDescent="0.25">
      <c r="A43" s="61" t="s">
        <v>16</v>
      </c>
      <c r="B43" s="58">
        <v>1</v>
      </c>
      <c r="C43" s="58" t="s">
        <v>8</v>
      </c>
      <c r="D43" s="78">
        <v>0</v>
      </c>
      <c r="E43" s="59">
        <f t="shared" si="2"/>
        <v>0</v>
      </c>
    </row>
    <row r="44" spans="1:5" ht="30" x14ac:dyDescent="0.25">
      <c r="A44" s="61" t="s">
        <v>17</v>
      </c>
      <c r="B44" s="58">
        <v>1</v>
      </c>
      <c r="C44" s="58" t="s">
        <v>8</v>
      </c>
      <c r="D44" s="78">
        <v>0</v>
      </c>
      <c r="E44" s="59">
        <f t="shared" si="2"/>
        <v>0</v>
      </c>
    </row>
    <row r="45" spans="1:5" ht="30" x14ac:dyDescent="0.25">
      <c r="A45" s="61" t="s">
        <v>30</v>
      </c>
      <c r="B45" s="58">
        <v>1</v>
      </c>
      <c r="C45" s="58" t="s">
        <v>8</v>
      </c>
      <c r="D45" s="78">
        <v>0</v>
      </c>
      <c r="E45" s="59">
        <f t="shared" si="2"/>
        <v>0</v>
      </c>
    </row>
    <row r="46" spans="1:5" x14ac:dyDescent="0.25">
      <c r="A46" s="61"/>
      <c r="B46" s="58"/>
      <c r="C46" s="58"/>
      <c r="D46" s="79"/>
      <c r="E46" s="59"/>
    </row>
    <row r="47" spans="1:5" ht="15.75" customHeight="1" x14ac:dyDescent="0.25">
      <c r="A47" s="68" t="s">
        <v>42</v>
      </c>
      <c r="B47" s="58"/>
      <c r="C47" s="58"/>
      <c r="D47" s="79"/>
      <c r="E47" s="59"/>
    </row>
    <row r="48" spans="1:5" x14ac:dyDescent="0.25">
      <c r="A48" s="62" t="s">
        <v>194</v>
      </c>
      <c r="B48" s="63">
        <v>3</v>
      </c>
      <c r="C48" s="65" t="s">
        <v>8</v>
      </c>
      <c r="D48" s="78">
        <v>0</v>
      </c>
      <c r="E48" s="59">
        <f t="shared" ref="E48:E51" si="3">D48*B48</f>
        <v>0</v>
      </c>
    </row>
    <row r="49" spans="1:5" x14ac:dyDescent="0.25">
      <c r="A49" s="62" t="s">
        <v>195</v>
      </c>
      <c r="B49" s="63">
        <v>3</v>
      </c>
      <c r="C49" s="65" t="s">
        <v>8</v>
      </c>
      <c r="D49" s="78">
        <v>0</v>
      </c>
      <c r="E49" s="59">
        <f t="shared" ref="E49" si="4">D49*B49</f>
        <v>0</v>
      </c>
    </row>
    <row r="50" spans="1:5" x14ac:dyDescent="0.25">
      <c r="A50" s="62" t="s">
        <v>43</v>
      </c>
      <c r="B50" s="63">
        <v>7</v>
      </c>
      <c r="C50" s="65" t="s">
        <v>8</v>
      </c>
      <c r="D50" s="78">
        <v>0</v>
      </c>
      <c r="E50" s="59">
        <f t="shared" si="3"/>
        <v>0</v>
      </c>
    </row>
    <row r="51" spans="1:5" ht="17.25" x14ac:dyDescent="0.25">
      <c r="A51" s="62" t="s">
        <v>44</v>
      </c>
      <c r="B51" s="63">
        <v>16</v>
      </c>
      <c r="C51" s="65" t="s">
        <v>45</v>
      </c>
      <c r="D51" s="78">
        <v>0</v>
      </c>
      <c r="E51" s="59">
        <f t="shared" si="3"/>
        <v>0</v>
      </c>
    </row>
    <row r="52" spans="1:5" x14ac:dyDescent="0.25">
      <c r="A52" s="62"/>
      <c r="B52" s="63"/>
      <c r="C52" s="65"/>
      <c r="D52" s="79"/>
      <c r="E52" s="59"/>
    </row>
    <row r="53" spans="1:5" x14ac:dyDescent="0.25">
      <c r="A53" s="61" t="s">
        <v>21</v>
      </c>
      <c r="B53" s="58">
        <v>6</v>
      </c>
      <c r="C53" s="58" t="s">
        <v>8</v>
      </c>
      <c r="D53" s="78">
        <v>0</v>
      </c>
      <c r="E53" s="59">
        <f t="shared" si="0"/>
        <v>0</v>
      </c>
    </row>
    <row r="54" spans="1:5" x14ac:dyDescent="0.25">
      <c r="A54" s="61" t="s">
        <v>22</v>
      </c>
      <c r="B54" s="58">
        <v>1</v>
      </c>
      <c r="C54" s="58" t="s">
        <v>8</v>
      </c>
      <c r="D54" s="78">
        <v>0</v>
      </c>
      <c r="E54" s="59">
        <f t="shared" si="0"/>
        <v>0</v>
      </c>
    </row>
    <row r="55" spans="1:5" ht="30" x14ac:dyDescent="0.25">
      <c r="A55" s="61" t="s">
        <v>234</v>
      </c>
      <c r="B55" s="110">
        <v>1</v>
      </c>
      <c r="C55" s="109" t="s">
        <v>8</v>
      </c>
      <c r="D55" s="78">
        <v>0</v>
      </c>
      <c r="E55" s="59">
        <f t="shared" si="0"/>
        <v>0</v>
      </c>
    </row>
    <row r="56" spans="1:5" x14ac:dyDescent="0.25">
      <c r="A56" s="61"/>
      <c r="B56" s="58"/>
      <c r="C56" s="58"/>
      <c r="D56" s="79"/>
      <c r="E56" s="58"/>
    </row>
    <row r="57" spans="1:5" x14ac:dyDescent="0.25">
      <c r="A57" s="64" t="s">
        <v>37</v>
      </c>
      <c r="B57" s="58"/>
      <c r="C57" s="58"/>
      <c r="D57" s="79"/>
      <c r="E57" s="58"/>
    </row>
    <row r="58" spans="1:5" ht="47.25" customHeight="1" x14ac:dyDescent="0.25">
      <c r="A58" s="62" t="s">
        <v>59</v>
      </c>
      <c r="B58" s="58">
        <v>150</v>
      </c>
      <c r="C58" s="58" t="s">
        <v>18</v>
      </c>
      <c r="D58" s="78">
        <v>0</v>
      </c>
      <c r="E58" s="59">
        <f t="shared" si="0"/>
        <v>0</v>
      </c>
    </row>
    <row r="59" spans="1:5" ht="15.75" thickBot="1" x14ac:dyDescent="0.3">
      <c r="A59" s="66"/>
      <c r="B59" s="65"/>
      <c r="C59" s="65"/>
      <c r="D59" s="65"/>
      <c r="E59" s="69"/>
    </row>
    <row r="60" spans="1:5" ht="15.75" thickBot="1" x14ac:dyDescent="0.3">
      <c r="A60" s="104" t="s">
        <v>220</v>
      </c>
      <c r="B60" s="105"/>
      <c r="C60" s="105"/>
      <c r="D60" s="105"/>
      <c r="E60" s="106">
        <f>SUM(E5:E58)</f>
        <v>0</v>
      </c>
    </row>
    <row r="61" spans="1:5" x14ac:dyDescent="0.25">
      <c r="A61" s="58"/>
      <c r="B61" s="58"/>
      <c r="C61" s="58"/>
      <c r="D61" s="58"/>
      <c r="E61" s="59"/>
    </row>
    <row r="62" spans="1:5" ht="21" x14ac:dyDescent="0.35">
      <c r="A62" s="114" t="s">
        <v>46</v>
      </c>
      <c r="B62" s="114"/>
      <c r="C62" s="114"/>
      <c r="D62" s="114"/>
      <c r="E62" s="114"/>
    </row>
    <row r="63" spans="1:5" x14ac:dyDescent="0.25">
      <c r="A63" s="58"/>
      <c r="B63" s="58"/>
      <c r="C63" s="58"/>
      <c r="D63" s="58"/>
      <c r="E63" s="59"/>
    </row>
    <row r="64" spans="1:5" x14ac:dyDescent="0.25">
      <c r="A64" s="58"/>
      <c r="B64" s="2" t="s">
        <v>0</v>
      </c>
      <c r="C64" s="3" t="s">
        <v>1</v>
      </c>
      <c r="D64" s="4" t="s">
        <v>2</v>
      </c>
      <c r="E64" s="4" t="s">
        <v>3</v>
      </c>
    </row>
    <row r="65" spans="1:5" x14ac:dyDescent="0.25">
      <c r="A65" s="60" t="s">
        <v>11</v>
      </c>
      <c r="B65" s="2"/>
      <c r="C65" s="3"/>
      <c r="D65" s="4"/>
      <c r="E65" s="4"/>
    </row>
    <row r="66" spans="1:5" x14ac:dyDescent="0.25">
      <c r="A66" s="61" t="s">
        <v>24</v>
      </c>
      <c r="B66" s="58">
        <v>20</v>
      </c>
      <c r="C66" s="58" t="s">
        <v>5</v>
      </c>
      <c r="D66" s="78">
        <v>0</v>
      </c>
      <c r="E66" s="59">
        <f t="shared" ref="E66:E85" si="5">D66*B66</f>
        <v>0</v>
      </c>
    </row>
    <row r="67" spans="1:5" ht="30" x14ac:dyDescent="0.25">
      <c r="A67" s="61" t="s">
        <v>47</v>
      </c>
      <c r="B67" s="58">
        <v>126</v>
      </c>
      <c r="C67" s="58" t="s">
        <v>9</v>
      </c>
      <c r="D67" s="78">
        <v>0</v>
      </c>
      <c r="E67" s="59">
        <f t="shared" si="5"/>
        <v>0</v>
      </c>
    </row>
    <row r="68" spans="1:5" x14ac:dyDescent="0.25">
      <c r="A68" s="61"/>
      <c r="B68" s="58"/>
      <c r="C68" s="58"/>
      <c r="D68" s="80"/>
      <c r="E68" s="59"/>
    </row>
    <row r="69" spans="1:5" x14ac:dyDescent="0.25">
      <c r="A69" s="60" t="s">
        <v>48</v>
      </c>
      <c r="B69" s="2"/>
      <c r="C69" s="3"/>
      <c r="D69" s="80"/>
      <c r="E69" s="59"/>
    </row>
    <row r="70" spans="1:5" ht="30" x14ac:dyDescent="0.25">
      <c r="A70" s="61" t="s">
        <v>61</v>
      </c>
      <c r="B70" s="58">
        <v>100</v>
      </c>
      <c r="C70" s="58" t="s">
        <v>6</v>
      </c>
      <c r="D70" s="78">
        <v>0</v>
      </c>
      <c r="E70" s="59">
        <f t="shared" si="5"/>
        <v>0</v>
      </c>
    </row>
    <row r="71" spans="1:5" ht="17.25" x14ac:dyDescent="0.25">
      <c r="A71" s="61" t="s">
        <v>60</v>
      </c>
      <c r="B71" s="58">
        <v>15</v>
      </c>
      <c r="C71" s="58" t="s">
        <v>62</v>
      </c>
      <c r="D71" s="78">
        <v>0</v>
      </c>
      <c r="E71" s="59">
        <f t="shared" si="5"/>
        <v>0</v>
      </c>
    </row>
    <row r="72" spans="1:5" x14ac:dyDescent="0.25">
      <c r="A72" s="61" t="s">
        <v>25</v>
      </c>
      <c r="B72" s="58">
        <v>106</v>
      </c>
      <c r="C72" s="58" t="s">
        <v>5</v>
      </c>
      <c r="D72" s="78">
        <v>0</v>
      </c>
      <c r="E72" s="59">
        <f t="shared" si="5"/>
        <v>0</v>
      </c>
    </row>
    <row r="73" spans="1:5" x14ac:dyDescent="0.25">
      <c r="A73" s="66"/>
      <c r="B73" s="65"/>
      <c r="C73" s="65"/>
      <c r="D73" s="79"/>
      <c r="E73" s="65"/>
    </row>
    <row r="74" spans="1:5" x14ac:dyDescent="0.25">
      <c r="A74" s="64" t="s">
        <v>14</v>
      </c>
      <c r="B74" s="63"/>
      <c r="C74" s="65"/>
      <c r="D74" s="79"/>
      <c r="E74" s="65"/>
    </row>
    <row r="75" spans="1:5" ht="30" x14ac:dyDescent="0.25">
      <c r="A75" s="61" t="s">
        <v>49</v>
      </c>
      <c r="B75" s="58">
        <v>3</v>
      </c>
      <c r="C75" s="58" t="s">
        <v>8</v>
      </c>
      <c r="D75" s="78">
        <v>0</v>
      </c>
      <c r="E75" s="59">
        <f t="shared" ref="E75" si="6">D75*B75</f>
        <v>0</v>
      </c>
    </row>
    <row r="76" spans="1:5" x14ac:dyDescent="0.25">
      <c r="A76" s="61"/>
      <c r="B76" s="58"/>
      <c r="C76" s="58"/>
      <c r="D76" s="79"/>
      <c r="E76" s="59"/>
    </row>
    <row r="77" spans="1:5" x14ac:dyDescent="0.25">
      <c r="A77" s="68" t="s">
        <v>42</v>
      </c>
      <c r="B77" s="58"/>
      <c r="C77" s="58"/>
      <c r="D77" s="79"/>
      <c r="E77" s="59"/>
    </row>
    <row r="78" spans="1:5" x14ac:dyDescent="0.25">
      <c r="A78" s="76" t="s">
        <v>194</v>
      </c>
      <c r="B78" s="58">
        <v>2</v>
      </c>
      <c r="C78" s="58" t="s">
        <v>8</v>
      </c>
      <c r="D78" s="78">
        <v>0</v>
      </c>
      <c r="E78" s="59">
        <f t="shared" ref="E78:E81" si="7">D78*B78</f>
        <v>0</v>
      </c>
    </row>
    <row r="79" spans="1:5" x14ac:dyDescent="0.25">
      <c r="A79" s="62" t="s">
        <v>195</v>
      </c>
      <c r="B79" s="63">
        <v>2</v>
      </c>
      <c r="C79" s="65" t="s">
        <v>8</v>
      </c>
      <c r="D79" s="78">
        <v>0</v>
      </c>
      <c r="E79" s="59">
        <f t="shared" si="7"/>
        <v>0</v>
      </c>
    </row>
    <row r="80" spans="1:5" x14ac:dyDescent="0.25">
      <c r="A80" s="62" t="s">
        <v>196</v>
      </c>
      <c r="B80" s="63">
        <v>2</v>
      </c>
      <c r="C80" s="65" t="s">
        <v>8</v>
      </c>
      <c r="D80" s="78">
        <v>0</v>
      </c>
      <c r="E80" s="59">
        <f t="shared" si="7"/>
        <v>0</v>
      </c>
    </row>
    <row r="81" spans="1:6" ht="17.25" x14ac:dyDescent="0.25">
      <c r="A81" s="62" t="s">
        <v>44</v>
      </c>
      <c r="B81" s="63">
        <v>15</v>
      </c>
      <c r="C81" s="65" t="s">
        <v>45</v>
      </c>
      <c r="D81" s="78">
        <v>0</v>
      </c>
      <c r="E81" s="59">
        <f t="shared" si="7"/>
        <v>0</v>
      </c>
    </row>
    <row r="82" spans="1:6" x14ac:dyDescent="0.25">
      <c r="A82" s="62"/>
      <c r="B82" s="63"/>
      <c r="C82" s="65"/>
      <c r="D82" s="79"/>
      <c r="E82" s="59"/>
    </row>
    <row r="83" spans="1:6" x14ac:dyDescent="0.25">
      <c r="A83" s="61" t="s">
        <v>21</v>
      </c>
      <c r="B83" s="58">
        <v>1</v>
      </c>
      <c r="C83" s="58" t="s">
        <v>8</v>
      </c>
      <c r="D83" s="78">
        <v>0</v>
      </c>
      <c r="E83" s="59">
        <f t="shared" si="5"/>
        <v>0</v>
      </c>
    </row>
    <row r="84" spans="1:6" x14ac:dyDescent="0.25">
      <c r="A84" s="61" t="s">
        <v>22</v>
      </c>
      <c r="B84" s="58">
        <v>1</v>
      </c>
      <c r="C84" s="58" t="s">
        <v>8</v>
      </c>
      <c r="D84" s="78">
        <v>0</v>
      </c>
      <c r="E84" s="59">
        <f t="shared" si="5"/>
        <v>0</v>
      </c>
    </row>
    <row r="85" spans="1:6" x14ac:dyDescent="0.25">
      <c r="A85" s="61" t="s">
        <v>235</v>
      </c>
      <c r="B85" s="110">
        <v>1</v>
      </c>
      <c r="C85" s="109" t="s">
        <v>8</v>
      </c>
      <c r="D85" s="78">
        <v>0</v>
      </c>
      <c r="E85" s="59">
        <f t="shared" si="5"/>
        <v>0</v>
      </c>
    </row>
    <row r="86" spans="1:6" ht="15.75" thickBot="1" x14ac:dyDescent="0.3">
      <c r="A86" s="61"/>
      <c r="B86" s="58"/>
      <c r="C86" s="58"/>
      <c r="D86" s="58"/>
      <c r="E86" s="58"/>
    </row>
    <row r="87" spans="1:6" ht="15.75" thickBot="1" x14ac:dyDescent="0.3">
      <c r="A87" s="104" t="s">
        <v>220</v>
      </c>
      <c r="B87" s="105"/>
      <c r="C87" s="105"/>
      <c r="D87" s="105"/>
      <c r="E87" s="106">
        <f>SUM(E66:E85)</f>
        <v>0</v>
      </c>
    </row>
    <row r="88" spans="1:6" x14ac:dyDescent="0.25">
      <c r="A88" s="61"/>
      <c r="B88" s="58"/>
      <c r="C88" s="58"/>
      <c r="D88" s="58"/>
      <c r="E88" s="58"/>
    </row>
    <row r="89" spans="1:6" ht="21" x14ac:dyDescent="0.35">
      <c r="A89" s="114" t="s">
        <v>221</v>
      </c>
      <c r="B89" s="114"/>
      <c r="C89" s="114"/>
      <c r="D89" s="114"/>
      <c r="E89" s="114"/>
    </row>
    <row r="91" spans="1:6" x14ac:dyDescent="0.25">
      <c r="A91" s="88" t="s">
        <v>199</v>
      </c>
      <c r="B91" s="89" t="s">
        <v>200</v>
      </c>
      <c r="C91" s="88" t="s">
        <v>201</v>
      </c>
      <c r="D91" s="89" t="s">
        <v>2</v>
      </c>
      <c r="E91" s="89" t="s">
        <v>3</v>
      </c>
    </row>
    <row r="92" spans="1:6" x14ac:dyDescent="0.25">
      <c r="A92" s="90"/>
      <c r="B92" s="91"/>
      <c r="C92" s="92"/>
      <c r="D92" s="91"/>
      <c r="E92" s="92"/>
      <c r="F92" s="83"/>
    </row>
    <row r="93" spans="1:6" x14ac:dyDescent="0.25">
      <c r="A93" s="112" t="s">
        <v>222</v>
      </c>
      <c r="B93" s="112"/>
      <c r="C93" s="112"/>
      <c r="D93" s="112"/>
      <c r="E93" s="112"/>
      <c r="F93" s="84"/>
    </row>
    <row r="94" spans="1:6" x14ac:dyDescent="0.25">
      <c r="A94" s="93"/>
      <c r="B94" s="93"/>
      <c r="C94" s="93"/>
      <c r="D94" s="93"/>
      <c r="E94" s="93"/>
      <c r="F94" s="84"/>
    </row>
    <row r="95" spans="1:6" ht="30" x14ac:dyDescent="0.25">
      <c r="A95" s="94" t="s">
        <v>202</v>
      </c>
      <c r="B95" s="95">
        <v>337.3</v>
      </c>
      <c r="C95" s="96" t="s">
        <v>203</v>
      </c>
      <c r="D95" s="78">
        <v>0</v>
      </c>
      <c r="E95" s="59">
        <f>B95*D95</f>
        <v>0</v>
      </c>
    </row>
    <row r="96" spans="1:6" ht="30" x14ac:dyDescent="0.25">
      <c r="A96" s="94" t="s">
        <v>204</v>
      </c>
      <c r="B96" s="95">
        <v>26.4</v>
      </c>
      <c r="C96" s="96" t="s">
        <v>203</v>
      </c>
      <c r="D96" s="78">
        <v>0</v>
      </c>
      <c r="E96" s="59">
        <f t="shared" ref="E96:E97" si="8">B96*D96</f>
        <v>0</v>
      </c>
    </row>
    <row r="97" spans="1:6" ht="30" x14ac:dyDescent="0.25">
      <c r="A97" s="94" t="s">
        <v>205</v>
      </c>
      <c r="B97" s="95">
        <v>3.3</v>
      </c>
      <c r="C97" s="96" t="s">
        <v>203</v>
      </c>
      <c r="D97" s="78">
        <v>0</v>
      </c>
      <c r="E97" s="59">
        <f t="shared" si="8"/>
        <v>0</v>
      </c>
    </row>
    <row r="98" spans="1:6" x14ac:dyDescent="0.25">
      <c r="A98" s="97"/>
      <c r="B98" s="96"/>
      <c r="C98" s="95"/>
      <c r="D98" s="96"/>
      <c r="E98" s="95"/>
      <c r="F98" s="85"/>
    </row>
    <row r="99" spans="1:6" x14ac:dyDescent="0.25">
      <c r="A99" s="112" t="s">
        <v>223</v>
      </c>
      <c r="B99" s="112"/>
      <c r="C99" s="112"/>
      <c r="D99" s="112"/>
      <c r="E99" s="112"/>
      <c r="F99" s="84"/>
    </row>
    <row r="100" spans="1:6" x14ac:dyDescent="0.25">
      <c r="A100" s="93"/>
      <c r="B100" s="93"/>
      <c r="C100" s="93"/>
      <c r="D100" s="93"/>
      <c r="E100" s="93"/>
      <c r="F100" s="84"/>
    </row>
    <row r="101" spans="1:6" ht="60" x14ac:dyDescent="0.25">
      <c r="A101" s="99" t="s">
        <v>206</v>
      </c>
      <c r="B101" s="95">
        <v>462</v>
      </c>
      <c r="C101" s="101" t="s">
        <v>170</v>
      </c>
      <c r="D101" s="78">
        <v>0</v>
      </c>
      <c r="E101" s="59">
        <f>B101*D101</f>
        <v>0</v>
      </c>
    </row>
    <row r="102" spans="1:6" ht="45" x14ac:dyDescent="0.25">
      <c r="A102" s="99" t="s">
        <v>207</v>
      </c>
      <c r="B102" s="100">
        <v>172</v>
      </c>
      <c r="C102" s="101" t="s">
        <v>149</v>
      </c>
      <c r="D102" s="78">
        <v>0</v>
      </c>
      <c r="E102" s="59">
        <f t="shared" ref="E102:E106" si="9">B102*D102</f>
        <v>0</v>
      </c>
    </row>
    <row r="103" spans="1:6" ht="75" x14ac:dyDescent="0.25">
      <c r="A103" s="99" t="s">
        <v>227</v>
      </c>
      <c r="B103" s="100">
        <v>222</v>
      </c>
      <c r="C103" s="101" t="s">
        <v>170</v>
      </c>
      <c r="D103" s="78">
        <v>0</v>
      </c>
      <c r="E103" s="59">
        <f t="shared" si="9"/>
        <v>0</v>
      </c>
    </row>
    <row r="104" spans="1:6" ht="60" x14ac:dyDescent="0.25">
      <c r="A104" s="99" t="s">
        <v>228</v>
      </c>
      <c r="B104" s="100">
        <v>52</v>
      </c>
      <c r="C104" s="101" t="s">
        <v>170</v>
      </c>
      <c r="D104" s="78">
        <v>0</v>
      </c>
      <c r="E104" s="59">
        <f t="shared" si="9"/>
        <v>0</v>
      </c>
    </row>
    <row r="105" spans="1:6" ht="30" x14ac:dyDescent="0.25">
      <c r="A105" s="99" t="s">
        <v>208</v>
      </c>
      <c r="B105" s="100">
        <v>172</v>
      </c>
      <c r="C105" s="101" t="s">
        <v>149</v>
      </c>
      <c r="D105" s="78">
        <v>0</v>
      </c>
      <c r="E105" s="59">
        <f t="shared" si="9"/>
        <v>0</v>
      </c>
    </row>
    <row r="106" spans="1:6" ht="45" x14ac:dyDescent="0.25">
      <c r="A106" s="99" t="s">
        <v>209</v>
      </c>
      <c r="B106" s="100">
        <v>89</v>
      </c>
      <c r="C106" s="101" t="s">
        <v>210</v>
      </c>
      <c r="D106" s="78">
        <v>0</v>
      </c>
      <c r="E106" s="59">
        <f t="shared" si="9"/>
        <v>0</v>
      </c>
    </row>
    <row r="107" spans="1:6" x14ac:dyDescent="0.25">
      <c r="A107" s="98"/>
      <c r="B107" s="101"/>
      <c r="C107" s="100"/>
      <c r="D107" s="100"/>
      <c r="E107" s="100"/>
      <c r="F107" s="86"/>
    </row>
    <row r="108" spans="1:6" x14ac:dyDescent="0.25">
      <c r="A108" s="112" t="s">
        <v>224</v>
      </c>
      <c r="B108" s="112"/>
      <c r="C108" s="112"/>
      <c r="D108" s="112"/>
      <c r="E108" s="112"/>
      <c r="F108" s="84"/>
    </row>
    <row r="109" spans="1:6" x14ac:dyDescent="0.25">
      <c r="A109" s="93"/>
      <c r="B109" s="93"/>
      <c r="C109" s="93"/>
      <c r="D109" s="93"/>
      <c r="E109" s="93"/>
      <c r="F109" s="84"/>
    </row>
    <row r="110" spans="1:6" ht="60" x14ac:dyDescent="0.25">
      <c r="A110" s="99" t="s">
        <v>211</v>
      </c>
      <c r="B110" s="100">
        <v>36.4</v>
      </c>
      <c r="C110" s="101" t="s">
        <v>212</v>
      </c>
      <c r="D110" s="78">
        <v>0</v>
      </c>
      <c r="E110" s="59">
        <f>B110*D110</f>
        <v>0</v>
      </c>
    </row>
    <row r="111" spans="1:6" ht="45" x14ac:dyDescent="0.25">
      <c r="A111" s="99" t="s">
        <v>213</v>
      </c>
      <c r="B111" s="100">
        <v>7.4</v>
      </c>
      <c r="C111" s="101" t="s">
        <v>212</v>
      </c>
      <c r="D111" s="78">
        <v>0</v>
      </c>
      <c r="E111" s="59">
        <f>B111*D111</f>
        <v>0</v>
      </c>
    </row>
    <row r="112" spans="1:6" x14ac:dyDescent="0.25">
      <c r="A112" s="98"/>
      <c r="B112" s="99"/>
      <c r="C112" s="100"/>
      <c r="D112" s="101"/>
      <c r="E112" s="100"/>
      <c r="F112" s="86"/>
    </row>
    <row r="113" spans="1:6" x14ac:dyDescent="0.25">
      <c r="A113" s="112" t="s">
        <v>225</v>
      </c>
      <c r="B113" s="112"/>
      <c r="C113" s="112"/>
      <c r="D113" s="112"/>
      <c r="E113" s="112"/>
      <c r="F113" s="84"/>
    </row>
    <row r="114" spans="1:6" x14ac:dyDescent="0.25">
      <c r="A114" s="93"/>
      <c r="B114" s="93"/>
      <c r="C114" s="93"/>
      <c r="D114" s="93"/>
      <c r="E114" s="91"/>
      <c r="F114" s="87"/>
    </row>
    <row r="115" spans="1:6" ht="60" x14ac:dyDescent="0.25">
      <c r="A115" s="102" t="s">
        <v>214</v>
      </c>
      <c r="B115" s="103">
        <v>8.8819999999999997</v>
      </c>
      <c r="C115" s="96" t="s">
        <v>215</v>
      </c>
      <c r="D115" s="78">
        <v>0</v>
      </c>
      <c r="E115" s="59">
        <f>B115*D115</f>
        <v>0</v>
      </c>
    </row>
    <row r="116" spans="1:6" ht="75" x14ac:dyDescent="0.25">
      <c r="A116" s="94" t="s">
        <v>216</v>
      </c>
      <c r="B116" s="95">
        <v>50.6</v>
      </c>
      <c r="C116" s="96" t="s">
        <v>212</v>
      </c>
      <c r="D116" s="78">
        <v>0</v>
      </c>
      <c r="E116" s="59">
        <f t="shared" ref="E116:E117" si="10">B116*D116</f>
        <v>0</v>
      </c>
    </row>
    <row r="117" spans="1:6" ht="60" x14ac:dyDescent="0.25">
      <c r="A117" s="94" t="s">
        <v>217</v>
      </c>
      <c r="B117" s="95">
        <v>80</v>
      </c>
      <c r="C117" s="96" t="s">
        <v>8</v>
      </c>
      <c r="D117" s="78">
        <v>0</v>
      </c>
      <c r="E117" s="59">
        <f t="shared" si="10"/>
        <v>0</v>
      </c>
    </row>
    <row r="118" spans="1:6" x14ac:dyDescent="0.25">
      <c r="A118" s="97"/>
      <c r="B118" s="96"/>
      <c r="C118" s="95"/>
      <c r="D118" s="96"/>
      <c r="E118" s="95"/>
      <c r="F118" s="85"/>
    </row>
    <row r="119" spans="1:6" x14ac:dyDescent="0.25">
      <c r="A119" s="112" t="s">
        <v>226</v>
      </c>
      <c r="B119" s="112"/>
      <c r="C119" s="112"/>
      <c r="D119" s="112"/>
      <c r="E119" s="112"/>
      <c r="F119" s="84"/>
    </row>
    <row r="120" spans="1:6" x14ac:dyDescent="0.25">
      <c r="A120" s="93"/>
      <c r="B120" s="93"/>
      <c r="C120" s="93"/>
      <c r="D120" s="93"/>
      <c r="E120" s="91"/>
      <c r="F120" s="87"/>
    </row>
    <row r="121" spans="1:6" ht="45" x14ac:dyDescent="0.25">
      <c r="A121" s="102" t="s">
        <v>218</v>
      </c>
      <c r="B121" s="103">
        <v>3.6</v>
      </c>
      <c r="C121" s="96" t="s">
        <v>149</v>
      </c>
      <c r="D121" s="78">
        <v>0</v>
      </c>
      <c r="E121" s="59">
        <f>B121*D121</f>
        <v>0</v>
      </c>
    </row>
    <row r="122" spans="1:6" ht="30" x14ac:dyDescent="0.25">
      <c r="A122" s="94" t="s">
        <v>219</v>
      </c>
      <c r="B122" s="95">
        <v>172</v>
      </c>
      <c r="C122" s="96" t="s">
        <v>149</v>
      </c>
      <c r="D122" s="78">
        <v>0</v>
      </c>
      <c r="E122" s="59">
        <f>B122*D122</f>
        <v>0</v>
      </c>
    </row>
    <row r="123" spans="1:6" ht="15.75" thickBot="1" x14ac:dyDescent="0.3">
      <c r="A123" s="97"/>
      <c r="B123" s="96"/>
      <c r="C123" s="95"/>
      <c r="D123" s="96"/>
      <c r="E123" s="95"/>
      <c r="F123" s="85"/>
    </row>
    <row r="124" spans="1:6" ht="15.75" thickBot="1" x14ac:dyDescent="0.3">
      <c r="A124" s="104" t="s">
        <v>220</v>
      </c>
      <c r="B124" s="105"/>
      <c r="C124" s="105"/>
      <c r="D124" s="105"/>
      <c r="E124" s="106">
        <f>SUM(E95:E122)</f>
        <v>0</v>
      </c>
    </row>
    <row r="125" spans="1:6" s="77" customFormat="1" x14ac:dyDescent="0.25">
      <c r="A125" s="98"/>
      <c r="B125" s="101"/>
      <c r="C125" s="100"/>
      <c r="D125" s="101"/>
      <c r="E125" s="100"/>
      <c r="F125" s="86"/>
    </row>
    <row r="127" spans="1:6" x14ac:dyDescent="0.25">
      <c r="A127" s="70" t="s">
        <v>26</v>
      </c>
      <c r="B127" s="71"/>
      <c r="C127" s="71"/>
      <c r="D127" s="71"/>
      <c r="E127" s="72">
        <f>E60+E87+E124</f>
        <v>0</v>
      </c>
    </row>
    <row r="128" spans="1:6" ht="15.75" x14ac:dyDescent="0.25">
      <c r="A128" s="73" t="s">
        <v>27</v>
      </c>
      <c r="B128" s="74"/>
      <c r="C128" s="74"/>
      <c r="D128" s="74"/>
      <c r="E128" s="75">
        <f>1.27*E127</f>
        <v>0</v>
      </c>
    </row>
  </sheetData>
  <sheetProtection algorithmName="SHA-512" hashValue="cOXC0kIzax4nt2bLZjv7LW255Dz07YqsPk9+iHqn5X0DHSQhKu/BtKX+KMAAQQ97p3+9Zl6hqdojbmVChenS4A==" saltValue="1Pg1wvyXsNOZsDfMcUHUSA==" spinCount="100000" sheet="1" objects="1" scenarios="1"/>
  <mergeCells count="8">
    <mergeCell ref="A108:E108"/>
    <mergeCell ref="A113:E113"/>
    <mergeCell ref="A119:E119"/>
    <mergeCell ref="A1:E1"/>
    <mergeCell ref="A62:E62"/>
    <mergeCell ref="A89:E89"/>
    <mergeCell ref="A93:E93"/>
    <mergeCell ref="A99:E99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43" workbookViewId="0">
      <selection activeCell="E63" sqref="E63"/>
    </sheetView>
  </sheetViews>
  <sheetFormatPr defaultRowHeight="15" x14ac:dyDescent="0.25"/>
  <cols>
    <col min="1" max="1" width="40.7109375" customWidth="1"/>
    <col min="2" max="2" width="10.7109375" customWidth="1"/>
    <col min="3" max="3" width="5.7109375" customWidth="1"/>
    <col min="4" max="4" width="13.7109375" customWidth="1"/>
    <col min="5" max="5" width="16.7109375" style="1" customWidth="1"/>
  </cols>
  <sheetData>
    <row r="1" spans="1:5" ht="21" x14ac:dyDescent="0.35">
      <c r="A1" s="114" t="s">
        <v>90</v>
      </c>
      <c r="B1" s="114"/>
      <c r="C1" s="114"/>
      <c r="D1" s="114"/>
      <c r="E1" s="114"/>
    </row>
    <row r="2" spans="1:5" x14ac:dyDescent="0.25">
      <c r="A2" s="58"/>
      <c r="B2" s="58"/>
      <c r="C2" s="58"/>
      <c r="D2" s="58"/>
      <c r="E2" s="59"/>
    </row>
    <row r="3" spans="1:5" x14ac:dyDescent="0.25">
      <c r="A3" s="58"/>
      <c r="B3" s="2" t="s">
        <v>0</v>
      </c>
      <c r="C3" s="3" t="s">
        <v>1</v>
      </c>
      <c r="D3" s="4" t="s">
        <v>2</v>
      </c>
      <c r="E3" s="4" t="s">
        <v>3</v>
      </c>
    </row>
    <row r="4" spans="1:5" x14ac:dyDescent="0.25">
      <c r="A4" s="60" t="s">
        <v>11</v>
      </c>
      <c r="B4" s="2"/>
      <c r="C4" s="3"/>
      <c r="D4" s="4"/>
      <c r="E4" s="4"/>
    </row>
    <row r="5" spans="1:5" ht="30" x14ac:dyDescent="0.25">
      <c r="A5" s="61" t="s">
        <v>89</v>
      </c>
      <c r="B5" s="58">
        <v>890</v>
      </c>
      <c r="C5" s="58" t="s">
        <v>9</v>
      </c>
      <c r="D5" s="78">
        <v>0</v>
      </c>
      <c r="E5" s="59">
        <f>B5*D5</f>
        <v>0</v>
      </c>
    </row>
    <row r="6" spans="1:5" ht="30" x14ac:dyDescent="0.25">
      <c r="A6" s="61" t="s">
        <v>88</v>
      </c>
      <c r="B6" s="58">
        <v>4950</v>
      </c>
      <c r="C6" s="58" t="s">
        <v>9</v>
      </c>
      <c r="D6" s="78">
        <v>0</v>
      </c>
      <c r="E6" s="59">
        <f>B6*D6</f>
        <v>0</v>
      </c>
    </row>
    <row r="7" spans="1:5" x14ac:dyDescent="0.25">
      <c r="A7" s="61" t="s">
        <v>87</v>
      </c>
      <c r="B7" s="58">
        <v>25</v>
      </c>
      <c r="C7" s="58" t="s">
        <v>8</v>
      </c>
      <c r="D7" s="78">
        <v>0</v>
      </c>
      <c r="E7" s="59">
        <f>B7*D7</f>
        <v>0</v>
      </c>
    </row>
    <row r="8" spans="1:5" x14ac:dyDescent="0.25">
      <c r="A8" s="61"/>
      <c r="B8" s="58"/>
      <c r="C8" s="58"/>
      <c r="D8" s="79"/>
      <c r="E8" s="59"/>
    </row>
    <row r="9" spans="1:5" x14ac:dyDescent="0.25">
      <c r="A9" s="68" t="s">
        <v>40</v>
      </c>
      <c r="B9" s="58"/>
      <c r="C9" s="58"/>
      <c r="D9" s="79"/>
      <c r="E9" s="59"/>
    </row>
    <row r="10" spans="1:5" ht="51.75" customHeight="1" x14ac:dyDescent="0.25">
      <c r="A10" s="62" t="s">
        <v>86</v>
      </c>
      <c r="B10" s="63">
        <v>2585</v>
      </c>
      <c r="C10" s="58" t="s">
        <v>9</v>
      </c>
      <c r="D10" s="78">
        <v>0</v>
      </c>
      <c r="E10" s="59">
        <f>D10*B10</f>
        <v>0</v>
      </c>
    </row>
    <row r="11" spans="1:5" ht="45" x14ac:dyDescent="0.25">
      <c r="A11" s="62" t="s">
        <v>35</v>
      </c>
      <c r="B11" s="63">
        <v>2976</v>
      </c>
      <c r="C11" s="58" t="s">
        <v>9</v>
      </c>
      <c r="D11" s="78">
        <v>0</v>
      </c>
      <c r="E11" s="59">
        <f>D11*B11</f>
        <v>0</v>
      </c>
    </row>
    <row r="12" spans="1:5" x14ac:dyDescent="0.25">
      <c r="A12" s="61"/>
      <c r="B12" s="58"/>
      <c r="C12" s="58"/>
      <c r="D12" s="80"/>
      <c r="E12" s="59"/>
    </row>
    <row r="13" spans="1:5" x14ac:dyDescent="0.25">
      <c r="A13" s="60" t="s">
        <v>12</v>
      </c>
      <c r="B13" s="2"/>
      <c r="C13" s="3"/>
      <c r="D13" s="80"/>
      <c r="E13" s="59"/>
    </row>
    <row r="14" spans="1:5" ht="30.75" customHeight="1" x14ac:dyDescent="0.25">
      <c r="A14" s="61" t="s">
        <v>193</v>
      </c>
      <c r="B14" s="58">
        <v>750</v>
      </c>
      <c r="C14" s="58" t="s">
        <v>6</v>
      </c>
      <c r="D14" s="78">
        <v>0</v>
      </c>
      <c r="E14" s="59">
        <f t="shared" ref="E14:E19" si="0">D14*B14</f>
        <v>0</v>
      </c>
    </row>
    <row r="15" spans="1:5" ht="18" customHeight="1" x14ac:dyDescent="0.25">
      <c r="A15" s="61" t="s">
        <v>85</v>
      </c>
      <c r="B15" s="58">
        <v>112.5</v>
      </c>
      <c r="C15" s="58" t="s">
        <v>9</v>
      </c>
      <c r="D15" s="78">
        <v>0</v>
      </c>
      <c r="E15" s="59">
        <f t="shared" si="0"/>
        <v>0</v>
      </c>
    </row>
    <row r="16" spans="1:5" ht="30" x14ac:dyDescent="0.25">
      <c r="A16" s="61" t="s">
        <v>84</v>
      </c>
      <c r="B16" s="58">
        <v>7.3</v>
      </c>
      <c r="C16" s="58" t="s">
        <v>62</v>
      </c>
      <c r="D16" s="78">
        <v>0</v>
      </c>
      <c r="E16" s="59">
        <f t="shared" si="0"/>
        <v>0</v>
      </c>
    </row>
    <row r="17" spans="1:5" ht="30" x14ac:dyDescent="0.25">
      <c r="A17" s="61" t="s">
        <v>83</v>
      </c>
      <c r="B17" s="58">
        <v>21.8</v>
      </c>
      <c r="C17" s="58" t="s">
        <v>62</v>
      </c>
      <c r="D17" s="78">
        <v>0</v>
      </c>
      <c r="E17" s="59">
        <f t="shared" si="0"/>
        <v>0</v>
      </c>
    </row>
    <row r="18" spans="1:5" x14ac:dyDescent="0.25">
      <c r="A18" s="61" t="s">
        <v>25</v>
      </c>
      <c r="B18" s="58">
        <v>205</v>
      </c>
      <c r="C18" s="58" t="s">
        <v>5</v>
      </c>
      <c r="D18" s="78">
        <v>0</v>
      </c>
      <c r="E18" s="59">
        <f t="shared" si="0"/>
        <v>0</v>
      </c>
    </row>
    <row r="19" spans="1:5" x14ac:dyDescent="0.25">
      <c r="A19" s="61" t="s">
        <v>7</v>
      </c>
      <c r="B19" s="58">
        <v>62</v>
      </c>
      <c r="C19" s="58" t="s">
        <v>5</v>
      </c>
      <c r="D19" s="78">
        <v>0</v>
      </c>
      <c r="E19" s="59">
        <f t="shared" si="0"/>
        <v>0</v>
      </c>
    </row>
    <row r="20" spans="1:5" ht="15" customHeight="1" x14ac:dyDescent="0.25">
      <c r="A20" s="61"/>
      <c r="B20" s="58"/>
      <c r="C20" s="58"/>
      <c r="D20" s="79"/>
      <c r="E20" s="58"/>
    </row>
    <row r="21" spans="1:5" x14ac:dyDescent="0.25">
      <c r="A21" s="64" t="s">
        <v>13</v>
      </c>
      <c r="B21" s="63"/>
      <c r="C21" s="65"/>
      <c r="D21" s="79"/>
      <c r="E21" s="65"/>
    </row>
    <row r="22" spans="1:5" ht="21" customHeight="1" x14ac:dyDescent="0.25">
      <c r="A22" s="61" t="s">
        <v>55</v>
      </c>
      <c r="B22" s="58">
        <v>56.6</v>
      </c>
      <c r="C22" s="58" t="s">
        <v>62</v>
      </c>
      <c r="D22" s="78">
        <v>0</v>
      </c>
      <c r="E22" s="59">
        <f t="shared" ref="E22:E37" si="1">D22*B22</f>
        <v>0</v>
      </c>
    </row>
    <row r="23" spans="1:5" ht="19.5" customHeight="1" x14ac:dyDescent="0.25">
      <c r="A23" s="61" t="s">
        <v>82</v>
      </c>
      <c r="B23" s="58">
        <v>56.6</v>
      </c>
      <c r="C23" s="58" t="s">
        <v>62</v>
      </c>
      <c r="D23" s="78">
        <v>0</v>
      </c>
      <c r="E23" s="59">
        <f t="shared" si="1"/>
        <v>0</v>
      </c>
    </row>
    <row r="24" spans="1:5" ht="19.5" customHeight="1" x14ac:dyDescent="0.25">
      <c r="A24" s="61" t="s">
        <v>81</v>
      </c>
      <c r="B24" s="58">
        <v>70.8</v>
      </c>
      <c r="C24" s="58" t="s">
        <v>62</v>
      </c>
      <c r="D24" s="78">
        <v>0</v>
      </c>
      <c r="E24" s="59">
        <f t="shared" si="1"/>
        <v>0</v>
      </c>
    </row>
    <row r="25" spans="1:5" ht="19.5" customHeight="1" x14ac:dyDescent="0.25">
      <c r="A25" s="61" t="s">
        <v>58</v>
      </c>
      <c r="B25" s="58">
        <v>212.3</v>
      </c>
      <c r="C25" s="58" t="s">
        <v>62</v>
      </c>
      <c r="D25" s="78">
        <v>0</v>
      </c>
      <c r="E25" s="59">
        <f t="shared" si="1"/>
        <v>0</v>
      </c>
    </row>
    <row r="26" spans="1:5" ht="19.5" customHeight="1" x14ac:dyDescent="0.25">
      <c r="A26" s="61" t="s">
        <v>80</v>
      </c>
      <c r="B26" s="58">
        <v>447</v>
      </c>
      <c r="C26" s="58" t="s">
        <v>9</v>
      </c>
      <c r="D26" s="78">
        <v>0</v>
      </c>
      <c r="E26" s="59">
        <f t="shared" si="1"/>
        <v>0</v>
      </c>
    </row>
    <row r="27" spans="1:5" ht="19.5" customHeight="1" x14ac:dyDescent="0.25">
      <c r="A27" s="61" t="s">
        <v>79</v>
      </c>
      <c r="B27" s="58">
        <v>89.4</v>
      </c>
      <c r="C27" s="58" t="s">
        <v>9</v>
      </c>
      <c r="D27" s="78">
        <v>0</v>
      </c>
      <c r="E27" s="59">
        <f t="shared" si="1"/>
        <v>0</v>
      </c>
    </row>
    <row r="28" spans="1:5" ht="19.5" customHeight="1" x14ac:dyDescent="0.25">
      <c r="A28" s="61" t="s">
        <v>78</v>
      </c>
      <c r="B28" s="58">
        <v>335.3</v>
      </c>
      <c r="C28" s="58" t="s">
        <v>9</v>
      </c>
      <c r="D28" s="78">
        <v>0</v>
      </c>
      <c r="E28" s="59">
        <f t="shared" si="1"/>
        <v>0</v>
      </c>
    </row>
    <row r="29" spans="1:5" x14ac:dyDescent="0.25">
      <c r="A29" s="61" t="s">
        <v>10</v>
      </c>
      <c r="B29" s="58">
        <v>389</v>
      </c>
      <c r="C29" s="58" t="s">
        <v>5</v>
      </c>
      <c r="D29" s="78">
        <v>0</v>
      </c>
      <c r="E29" s="59">
        <f t="shared" si="1"/>
        <v>0</v>
      </c>
    </row>
    <row r="30" spans="1:5" ht="16.5" customHeight="1" x14ac:dyDescent="0.25">
      <c r="A30" s="61" t="s">
        <v>36</v>
      </c>
      <c r="B30" s="58">
        <v>86</v>
      </c>
      <c r="C30" s="58" t="s">
        <v>5</v>
      </c>
      <c r="D30" s="78">
        <v>0</v>
      </c>
      <c r="E30" s="59">
        <f t="shared" si="1"/>
        <v>0</v>
      </c>
    </row>
    <row r="31" spans="1:5" ht="30" x14ac:dyDescent="0.25">
      <c r="A31" s="61" t="s">
        <v>77</v>
      </c>
      <c r="B31" s="58">
        <v>102</v>
      </c>
      <c r="C31" s="58" t="s">
        <v>5</v>
      </c>
      <c r="D31" s="78">
        <v>0</v>
      </c>
      <c r="E31" s="59">
        <f t="shared" si="1"/>
        <v>0</v>
      </c>
    </row>
    <row r="32" spans="1:5" ht="33" customHeight="1" x14ac:dyDescent="0.25">
      <c r="A32" s="61" t="s">
        <v>76</v>
      </c>
      <c r="B32" s="58">
        <v>83</v>
      </c>
      <c r="C32" s="58" t="s">
        <v>5</v>
      </c>
      <c r="D32" s="78">
        <v>0</v>
      </c>
      <c r="E32" s="59">
        <f t="shared" si="1"/>
        <v>0</v>
      </c>
    </row>
    <row r="33" spans="1:5" x14ac:dyDescent="0.25">
      <c r="A33" s="61" t="s">
        <v>75</v>
      </c>
      <c r="B33" s="58">
        <v>6</v>
      </c>
      <c r="C33" s="58" t="s">
        <v>8</v>
      </c>
      <c r="D33" s="78">
        <v>0</v>
      </c>
      <c r="E33" s="59">
        <f t="shared" si="1"/>
        <v>0</v>
      </c>
    </row>
    <row r="34" spans="1:5" x14ac:dyDescent="0.25">
      <c r="A34" s="61" t="s">
        <v>74</v>
      </c>
      <c r="B34" s="58">
        <v>4</v>
      </c>
      <c r="C34" s="58" t="s">
        <v>8</v>
      </c>
      <c r="D34" s="78">
        <v>0</v>
      </c>
      <c r="E34" s="59">
        <f t="shared" si="1"/>
        <v>0</v>
      </c>
    </row>
    <row r="35" spans="1:5" ht="30" x14ac:dyDescent="0.25">
      <c r="A35" s="66" t="s">
        <v>73</v>
      </c>
      <c r="B35" s="65">
        <v>940</v>
      </c>
      <c r="C35" s="58" t="s">
        <v>9</v>
      </c>
      <c r="D35" s="78">
        <v>0</v>
      </c>
      <c r="E35" s="59">
        <f t="shared" si="1"/>
        <v>0</v>
      </c>
    </row>
    <row r="36" spans="1:5" x14ac:dyDescent="0.25">
      <c r="A36" s="66" t="s">
        <v>72</v>
      </c>
      <c r="B36" s="65">
        <v>60</v>
      </c>
      <c r="C36" s="58" t="s">
        <v>8</v>
      </c>
      <c r="D36" s="78">
        <v>0</v>
      </c>
      <c r="E36" s="59">
        <f t="shared" si="1"/>
        <v>0</v>
      </c>
    </row>
    <row r="37" spans="1:5" x14ac:dyDescent="0.25">
      <c r="A37" s="66" t="s">
        <v>71</v>
      </c>
      <c r="B37" s="65">
        <v>200</v>
      </c>
      <c r="C37" s="58" t="s">
        <v>8</v>
      </c>
      <c r="D37" s="78">
        <v>0</v>
      </c>
      <c r="E37" s="59">
        <f t="shared" si="1"/>
        <v>0</v>
      </c>
    </row>
    <row r="38" spans="1:5" x14ac:dyDescent="0.25">
      <c r="A38" s="66"/>
      <c r="B38" s="65"/>
      <c r="C38" s="65"/>
      <c r="D38" s="79"/>
      <c r="E38" s="65"/>
    </row>
    <row r="39" spans="1:5" x14ac:dyDescent="0.25">
      <c r="A39" s="64" t="s">
        <v>14</v>
      </c>
      <c r="B39" s="63"/>
      <c r="C39" s="65"/>
      <c r="D39" s="79"/>
      <c r="E39" s="65"/>
    </row>
    <row r="40" spans="1:5" ht="30" x14ac:dyDescent="0.25">
      <c r="A40" s="62" t="s">
        <v>28</v>
      </c>
      <c r="B40" s="63">
        <v>300</v>
      </c>
      <c r="C40" s="65" t="s">
        <v>18</v>
      </c>
      <c r="D40" s="78">
        <v>0</v>
      </c>
      <c r="E40" s="59">
        <f t="shared" ref="E40:E48" si="2">D40*B40</f>
        <v>0</v>
      </c>
    </row>
    <row r="41" spans="1:5" ht="30" x14ac:dyDescent="0.25">
      <c r="A41" s="61" t="s">
        <v>19</v>
      </c>
      <c r="B41" s="67">
        <v>75</v>
      </c>
      <c r="C41" s="58" t="s">
        <v>18</v>
      </c>
      <c r="D41" s="78">
        <v>0</v>
      </c>
      <c r="E41" s="59">
        <f t="shared" si="2"/>
        <v>0</v>
      </c>
    </row>
    <row r="42" spans="1:5" ht="30" x14ac:dyDescent="0.25">
      <c r="A42" s="61" t="s">
        <v>70</v>
      </c>
      <c r="B42" s="67">
        <v>112</v>
      </c>
      <c r="C42" s="58" t="s">
        <v>18</v>
      </c>
      <c r="D42" s="78">
        <v>0</v>
      </c>
      <c r="E42" s="59">
        <f t="shared" si="2"/>
        <v>0</v>
      </c>
    </row>
    <row r="43" spans="1:5" ht="30" x14ac:dyDescent="0.25">
      <c r="A43" s="61" t="s">
        <v>69</v>
      </c>
      <c r="B43" s="67">
        <v>46</v>
      </c>
      <c r="C43" s="58" t="s">
        <v>18</v>
      </c>
      <c r="D43" s="78">
        <v>0</v>
      </c>
      <c r="E43" s="59">
        <f t="shared" si="2"/>
        <v>0</v>
      </c>
    </row>
    <row r="44" spans="1:5" ht="30" x14ac:dyDescent="0.25">
      <c r="A44" s="61" t="s">
        <v>68</v>
      </c>
      <c r="B44" s="67">
        <v>27</v>
      </c>
      <c r="C44" s="58" t="s">
        <v>18</v>
      </c>
      <c r="D44" s="78">
        <v>0</v>
      </c>
      <c r="E44" s="59">
        <f t="shared" si="2"/>
        <v>0</v>
      </c>
    </row>
    <row r="45" spans="1:5" ht="30" x14ac:dyDescent="0.25">
      <c r="A45" s="61" t="s">
        <v>15</v>
      </c>
      <c r="B45" s="58">
        <v>1</v>
      </c>
      <c r="C45" s="58" t="s">
        <v>8</v>
      </c>
      <c r="D45" s="78">
        <v>0</v>
      </c>
      <c r="E45" s="59">
        <f t="shared" si="2"/>
        <v>0</v>
      </c>
    </row>
    <row r="46" spans="1:5" ht="30" x14ac:dyDescent="0.25">
      <c r="A46" s="61" t="s">
        <v>67</v>
      </c>
      <c r="B46" s="58">
        <v>4</v>
      </c>
      <c r="C46" s="58" t="s">
        <v>8</v>
      </c>
      <c r="D46" s="78">
        <v>0</v>
      </c>
      <c r="E46" s="59">
        <f t="shared" si="2"/>
        <v>0</v>
      </c>
    </row>
    <row r="47" spans="1:5" ht="30.75" customHeight="1" x14ac:dyDescent="0.25">
      <c r="A47" s="61" t="s">
        <v>66</v>
      </c>
      <c r="B47" s="58">
        <v>4</v>
      </c>
      <c r="C47" s="58" t="s">
        <v>8</v>
      </c>
      <c r="D47" s="78">
        <v>0</v>
      </c>
      <c r="E47" s="59">
        <f t="shared" si="2"/>
        <v>0</v>
      </c>
    </row>
    <row r="48" spans="1:5" ht="30.75" customHeight="1" x14ac:dyDescent="0.25">
      <c r="A48" s="61" t="s">
        <v>65</v>
      </c>
      <c r="B48" s="58">
        <v>1</v>
      </c>
      <c r="C48" s="58" t="s">
        <v>8</v>
      </c>
      <c r="D48" s="78">
        <v>0</v>
      </c>
      <c r="E48" s="59">
        <f t="shared" si="2"/>
        <v>0</v>
      </c>
    </row>
    <row r="49" spans="1:5" ht="19.5" customHeight="1" x14ac:dyDescent="0.25">
      <c r="A49" s="61"/>
      <c r="B49" s="58"/>
      <c r="C49" s="58"/>
      <c r="D49" s="79"/>
      <c r="E49" s="59"/>
    </row>
    <row r="50" spans="1:5" ht="15.75" customHeight="1" x14ac:dyDescent="0.25">
      <c r="A50" s="68" t="s">
        <v>42</v>
      </c>
      <c r="B50" s="58"/>
      <c r="C50" s="58"/>
      <c r="D50" s="79"/>
      <c r="E50" s="59"/>
    </row>
    <row r="51" spans="1:5" x14ac:dyDescent="0.25">
      <c r="A51" s="62" t="s">
        <v>194</v>
      </c>
      <c r="B51" s="63">
        <v>8</v>
      </c>
      <c r="C51" s="65" t="s">
        <v>8</v>
      </c>
      <c r="D51" s="78">
        <v>0</v>
      </c>
      <c r="E51" s="59">
        <f>D51*B51</f>
        <v>0</v>
      </c>
    </row>
    <row r="52" spans="1:5" x14ac:dyDescent="0.25">
      <c r="A52" s="62" t="s">
        <v>197</v>
      </c>
      <c r="B52" s="63">
        <v>8</v>
      </c>
      <c r="C52" s="65" t="s">
        <v>8</v>
      </c>
      <c r="D52" s="78">
        <v>0</v>
      </c>
      <c r="E52" s="59">
        <f>D52*B52</f>
        <v>0</v>
      </c>
    </row>
    <row r="53" spans="1:5" x14ac:dyDescent="0.25">
      <c r="A53" s="62" t="s">
        <v>43</v>
      </c>
      <c r="B53" s="63">
        <v>7</v>
      </c>
      <c r="C53" s="65" t="s">
        <v>8</v>
      </c>
      <c r="D53" s="78">
        <v>0</v>
      </c>
      <c r="E53" s="59">
        <f>D54*B53</f>
        <v>0</v>
      </c>
    </row>
    <row r="54" spans="1:5" ht="17.25" x14ac:dyDescent="0.25">
      <c r="A54" s="62" t="s">
        <v>44</v>
      </c>
      <c r="B54" s="63">
        <v>95</v>
      </c>
      <c r="C54" s="65" t="s">
        <v>45</v>
      </c>
      <c r="D54" s="78">
        <v>0</v>
      </c>
      <c r="E54" s="59">
        <f>D55*B54</f>
        <v>0</v>
      </c>
    </row>
    <row r="55" spans="1:5" ht="15.75" customHeight="1" x14ac:dyDescent="0.25">
      <c r="A55" s="61" t="s">
        <v>236</v>
      </c>
      <c r="B55" s="110">
        <v>2</v>
      </c>
      <c r="C55" s="111" t="s">
        <v>8</v>
      </c>
      <c r="D55" s="78">
        <v>0</v>
      </c>
      <c r="E55" s="59">
        <f>D56*B55</f>
        <v>0</v>
      </c>
    </row>
    <row r="56" spans="1:5" x14ac:dyDescent="0.25">
      <c r="A56" s="61"/>
      <c r="B56" s="58"/>
      <c r="C56" s="58"/>
      <c r="D56" s="80"/>
      <c r="E56" s="59"/>
    </row>
    <row r="57" spans="1:5" ht="33" customHeight="1" x14ac:dyDescent="0.25">
      <c r="A57" s="107" t="s">
        <v>229</v>
      </c>
      <c r="B57" s="108">
        <v>3150</v>
      </c>
      <c r="C57" t="s">
        <v>45</v>
      </c>
      <c r="D57" s="78">
        <v>0</v>
      </c>
      <c r="E57" s="1">
        <f t="shared" ref="E57" si="3">D57*B57</f>
        <v>0</v>
      </c>
    </row>
    <row r="58" spans="1:5" x14ac:dyDescent="0.25">
      <c r="A58" s="61" t="s">
        <v>21</v>
      </c>
      <c r="B58" s="58">
        <v>3</v>
      </c>
      <c r="C58" s="58" t="s">
        <v>8</v>
      </c>
      <c r="D58" s="78">
        <v>0</v>
      </c>
      <c r="E58" s="59">
        <f>D58*B58</f>
        <v>0</v>
      </c>
    </row>
    <row r="59" spans="1:5" x14ac:dyDescent="0.25">
      <c r="A59" s="61" t="s">
        <v>22</v>
      </c>
      <c r="B59" s="58">
        <v>1</v>
      </c>
      <c r="C59" s="58" t="s">
        <v>8</v>
      </c>
      <c r="D59" s="78">
        <v>0</v>
      </c>
      <c r="E59" s="59">
        <f>D59*B59</f>
        <v>0</v>
      </c>
    </row>
    <row r="60" spans="1:5" ht="30" x14ac:dyDescent="0.25">
      <c r="A60" s="61" t="s">
        <v>234</v>
      </c>
      <c r="B60" s="110">
        <v>1</v>
      </c>
      <c r="C60" s="109" t="s">
        <v>8</v>
      </c>
      <c r="D60" s="78">
        <v>0</v>
      </c>
      <c r="E60" s="59">
        <f t="shared" ref="E60" si="4">D60*B60</f>
        <v>0</v>
      </c>
    </row>
    <row r="61" spans="1:5" x14ac:dyDescent="0.25">
      <c r="A61" s="61"/>
      <c r="B61" s="58"/>
      <c r="C61" s="58"/>
      <c r="D61" s="58"/>
      <c r="E61" s="58"/>
    </row>
    <row r="62" spans="1:5" x14ac:dyDescent="0.25">
      <c r="A62" s="66"/>
      <c r="B62" s="65"/>
      <c r="C62" s="65"/>
      <c r="D62" s="65"/>
      <c r="E62" s="69"/>
    </row>
    <row r="63" spans="1:5" ht="30" x14ac:dyDescent="0.25">
      <c r="A63" s="70" t="s">
        <v>64</v>
      </c>
      <c r="B63" s="71"/>
      <c r="C63" s="71"/>
      <c r="D63" s="71"/>
      <c r="E63" s="72">
        <f>SUM(E5:E60)</f>
        <v>0</v>
      </c>
    </row>
    <row r="64" spans="1:5" ht="31.5" x14ac:dyDescent="0.25">
      <c r="A64" s="73" t="s">
        <v>63</v>
      </c>
      <c r="B64" s="74"/>
      <c r="C64" s="74"/>
      <c r="D64" s="74"/>
      <c r="E64" s="75">
        <f>1.27*E63</f>
        <v>0</v>
      </c>
    </row>
  </sheetData>
  <sheetProtection algorithmName="SHA-512" hashValue="OAUdvLpC6gktQirSlwsm0pPWqwLvOnQCOQ4X013CcoCkfUbSIOy2bQSaJZKrSk3ptlHp8OfIDbLzbgkO7kXRxA==" saltValue="19KQjpmETO6akmLI8aytYA==" spinCount="100000" sheet="1" objects="1" scenarios="1"/>
  <mergeCells count="1">
    <mergeCell ref="A1:E1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19" workbookViewId="0">
      <selection activeCell="F37" sqref="F37"/>
    </sheetView>
  </sheetViews>
  <sheetFormatPr defaultRowHeight="15" x14ac:dyDescent="0.25"/>
  <cols>
    <col min="1" max="1" width="40.7109375" customWidth="1"/>
    <col min="2" max="2" width="10.7109375" customWidth="1"/>
    <col min="3" max="3" width="5.7109375" customWidth="1"/>
    <col min="4" max="4" width="13.7109375" customWidth="1"/>
    <col min="5" max="5" width="16.7109375" style="1" customWidth="1"/>
  </cols>
  <sheetData>
    <row r="1" spans="1:5" ht="21" x14ac:dyDescent="0.35">
      <c r="A1" s="114" t="s">
        <v>101</v>
      </c>
      <c r="B1" s="114"/>
      <c r="C1" s="114"/>
      <c r="D1" s="114"/>
      <c r="E1" s="114"/>
    </row>
    <row r="2" spans="1:5" x14ac:dyDescent="0.25">
      <c r="A2" s="58"/>
      <c r="B2" s="58"/>
      <c r="C2" s="58"/>
      <c r="D2" s="58"/>
      <c r="E2" s="59"/>
    </row>
    <row r="3" spans="1:5" x14ac:dyDescent="0.25">
      <c r="A3" s="58"/>
      <c r="B3" s="2" t="s">
        <v>0</v>
      </c>
      <c r="C3" s="3" t="s">
        <v>1</v>
      </c>
      <c r="D3" s="4" t="s">
        <v>2</v>
      </c>
      <c r="E3" s="4" t="s">
        <v>3</v>
      </c>
    </row>
    <row r="4" spans="1:5" x14ac:dyDescent="0.25">
      <c r="A4" s="60" t="s">
        <v>11</v>
      </c>
      <c r="B4" s="2"/>
      <c r="C4" s="3"/>
      <c r="D4" s="4"/>
      <c r="E4" s="4"/>
    </row>
    <row r="5" spans="1:5" x14ac:dyDescent="0.25">
      <c r="A5" s="61" t="s">
        <v>4</v>
      </c>
      <c r="B5" s="58">
        <v>9</v>
      </c>
      <c r="C5" s="58" t="s">
        <v>18</v>
      </c>
      <c r="D5" s="78">
        <v>0</v>
      </c>
      <c r="E5" s="59">
        <f t="shared" ref="E5:E11" si="0">D5*B5</f>
        <v>0</v>
      </c>
    </row>
    <row r="6" spans="1:5" ht="45" x14ac:dyDescent="0.25">
      <c r="A6" s="61" t="s">
        <v>100</v>
      </c>
      <c r="B6" s="58">
        <v>38</v>
      </c>
      <c r="C6" s="58" t="s">
        <v>9</v>
      </c>
      <c r="D6" s="78">
        <v>0</v>
      </c>
      <c r="E6" s="59">
        <f t="shared" si="0"/>
        <v>0</v>
      </c>
    </row>
    <row r="7" spans="1:5" ht="17.25" x14ac:dyDescent="0.25">
      <c r="A7" s="61" t="s">
        <v>20</v>
      </c>
      <c r="B7" s="58">
        <v>12</v>
      </c>
      <c r="C7" s="58" t="s">
        <v>9</v>
      </c>
      <c r="D7" s="78">
        <v>0</v>
      </c>
      <c r="E7" s="59">
        <f t="shared" si="0"/>
        <v>0</v>
      </c>
    </row>
    <row r="8" spans="1:5" ht="30" customHeight="1" x14ac:dyDescent="0.25">
      <c r="A8" s="61" t="s">
        <v>230</v>
      </c>
      <c r="B8" s="58">
        <v>15</v>
      </c>
      <c r="C8" s="58" t="s">
        <v>5</v>
      </c>
      <c r="D8" s="78">
        <v>0</v>
      </c>
      <c r="E8" s="59">
        <f t="shared" si="0"/>
        <v>0</v>
      </c>
    </row>
    <row r="9" spans="1:5" ht="45" customHeight="1" x14ac:dyDescent="0.25">
      <c r="A9" s="61" t="s">
        <v>231</v>
      </c>
      <c r="B9" s="58">
        <v>35</v>
      </c>
      <c r="C9" s="58" t="s">
        <v>5</v>
      </c>
      <c r="D9" s="78">
        <v>0</v>
      </c>
      <c r="E9" s="59">
        <f t="shared" si="0"/>
        <v>0</v>
      </c>
    </row>
    <row r="10" spans="1:5" ht="18.75" customHeight="1" x14ac:dyDescent="0.25">
      <c r="A10" s="61" t="s">
        <v>233</v>
      </c>
      <c r="B10" s="109">
        <v>1</v>
      </c>
      <c r="C10" s="109" t="s">
        <v>8</v>
      </c>
      <c r="D10" s="78">
        <v>0</v>
      </c>
      <c r="E10" s="59">
        <f t="shared" si="0"/>
        <v>0</v>
      </c>
    </row>
    <row r="11" spans="1:5" ht="30" x14ac:dyDescent="0.25">
      <c r="A11" s="61" t="s">
        <v>99</v>
      </c>
      <c r="B11" s="58">
        <v>256</v>
      </c>
      <c r="C11" s="58" t="s">
        <v>9</v>
      </c>
      <c r="D11" s="78">
        <v>0</v>
      </c>
      <c r="E11" s="59">
        <f t="shared" si="0"/>
        <v>0</v>
      </c>
    </row>
    <row r="12" spans="1:5" x14ac:dyDescent="0.25">
      <c r="A12" s="61"/>
      <c r="B12" s="58"/>
      <c r="C12" s="58"/>
      <c r="D12" s="79"/>
      <c r="E12" s="59"/>
    </row>
    <row r="13" spans="1:5" x14ac:dyDescent="0.25">
      <c r="A13" s="60" t="s">
        <v>40</v>
      </c>
      <c r="B13" s="2"/>
      <c r="C13" s="3"/>
      <c r="D13" s="80"/>
      <c r="E13" s="59"/>
    </row>
    <row r="14" spans="1:5" ht="50.25" customHeight="1" x14ac:dyDescent="0.25">
      <c r="A14" s="62" t="s">
        <v>86</v>
      </c>
      <c r="B14" s="63">
        <v>330</v>
      </c>
      <c r="C14" s="58" t="s">
        <v>9</v>
      </c>
      <c r="D14" s="78">
        <v>0</v>
      </c>
      <c r="E14" s="59">
        <f>D14*B14</f>
        <v>0</v>
      </c>
    </row>
    <row r="15" spans="1:5" ht="45" x14ac:dyDescent="0.25">
      <c r="A15" s="62" t="s">
        <v>35</v>
      </c>
      <c r="B15" s="63">
        <v>303</v>
      </c>
      <c r="C15" s="58" t="s">
        <v>9</v>
      </c>
      <c r="D15" s="78">
        <v>0</v>
      </c>
      <c r="E15" s="59">
        <f>D15*B15</f>
        <v>0</v>
      </c>
    </row>
    <row r="16" spans="1:5" x14ac:dyDescent="0.25">
      <c r="A16" s="61"/>
      <c r="B16" s="58"/>
      <c r="C16" s="58"/>
      <c r="D16" s="80"/>
      <c r="E16" s="59"/>
    </row>
    <row r="17" spans="1:5" x14ac:dyDescent="0.25">
      <c r="A17" s="60" t="s">
        <v>98</v>
      </c>
      <c r="B17" s="2"/>
      <c r="C17" s="3"/>
      <c r="D17" s="80"/>
      <c r="E17" s="59"/>
    </row>
    <row r="18" spans="1:5" ht="28.5" customHeight="1" x14ac:dyDescent="0.25">
      <c r="A18" s="61" t="s">
        <v>193</v>
      </c>
      <c r="B18" s="58">
        <v>765</v>
      </c>
      <c r="C18" s="58" t="s">
        <v>6</v>
      </c>
      <c r="D18" s="78">
        <v>0</v>
      </c>
      <c r="E18" s="59">
        <f t="shared" ref="E18:E23" si="1">D18*B18</f>
        <v>0</v>
      </c>
    </row>
    <row r="19" spans="1:5" ht="15" customHeight="1" x14ac:dyDescent="0.25">
      <c r="A19" s="61" t="s">
        <v>60</v>
      </c>
      <c r="B19" s="58">
        <v>99.8</v>
      </c>
      <c r="C19" s="58" t="s">
        <v>62</v>
      </c>
      <c r="D19" s="78">
        <v>0</v>
      </c>
      <c r="E19" s="59">
        <f t="shared" si="1"/>
        <v>0</v>
      </c>
    </row>
    <row r="20" spans="1:5" x14ac:dyDescent="0.25">
      <c r="A20" s="61" t="s">
        <v>25</v>
      </c>
      <c r="B20" s="58">
        <v>200</v>
      </c>
      <c r="C20" s="58" t="s">
        <v>5</v>
      </c>
      <c r="D20" s="78">
        <v>0</v>
      </c>
      <c r="E20" s="59">
        <f t="shared" si="1"/>
        <v>0</v>
      </c>
    </row>
    <row r="21" spans="1:5" x14ac:dyDescent="0.25">
      <c r="A21" s="61" t="s">
        <v>97</v>
      </c>
      <c r="B21" s="58">
        <v>125</v>
      </c>
      <c r="C21" s="58" t="s">
        <v>5</v>
      </c>
      <c r="D21" s="78">
        <v>0</v>
      </c>
      <c r="E21" s="59">
        <f t="shared" si="1"/>
        <v>0</v>
      </c>
    </row>
    <row r="22" spans="1:5" ht="32.25" customHeight="1" x14ac:dyDescent="0.25">
      <c r="A22" s="61" t="s">
        <v>96</v>
      </c>
      <c r="B22" s="58">
        <v>770</v>
      </c>
      <c r="C22" s="58" t="s">
        <v>45</v>
      </c>
      <c r="D22" s="78">
        <v>0</v>
      </c>
      <c r="E22" s="59">
        <f t="shared" si="1"/>
        <v>0</v>
      </c>
    </row>
    <row r="23" spans="1:5" ht="17.25" x14ac:dyDescent="0.25">
      <c r="A23" s="66" t="s">
        <v>29</v>
      </c>
      <c r="B23" s="65">
        <v>18</v>
      </c>
      <c r="C23" s="58" t="s">
        <v>9</v>
      </c>
      <c r="D23" s="78">
        <v>0</v>
      </c>
      <c r="E23" s="59">
        <f t="shared" si="1"/>
        <v>0</v>
      </c>
    </row>
    <row r="24" spans="1:5" x14ac:dyDescent="0.25">
      <c r="A24" s="66"/>
      <c r="B24" s="65"/>
      <c r="C24" s="65"/>
      <c r="D24" s="79"/>
      <c r="E24" s="65"/>
    </row>
    <row r="25" spans="1:5" x14ac:dyDescent="0.25">
      <c r="A25" s="64" t="s">
        <v>14</v>
      </c>
      <c r="B25" s="63"/>
      <c r="C25" s="65"/>
      <c r="D25" s="79"/>
      <c r="E25" s="65"/>
    </row>
    <row r="26" spans="1:5" ht="30" x14ac:dyDescent="0.25">
      <c r="A26" s="62" t="s">
        <v>28</v>
      </c>
      <c r="B26" s="63">
        <v>100</v>
      </c>
      <c r="C26" s="65" t="s">
        <v>18</v>
      </c>
      <c r="D26" s="78">
        <v>0</v>
      </c>
      <c r="E26" s="59">
        <f t="shared" ref="E26:E33" si="2">D26*B26</f>
        <v>0</v>
      </c>
    </row>
    <row r="27" spans="1:5" x14ac:dyDescent="0.25">
      <c r="A27" s="61" t="s">
        <v>95</v>
      </c>
      <c r="B27" s="67">
        <v>13</v>
      </c>
      <c r="C27" s="58" t="s">
        <v>18</v>
      </c>
      <c r="D27" s="78">
        <v>0</v>
      </c>
      <c r="E27" s="59">
        <f t="shared" si="2"/>
        <v>0</v>
      </c>
    </row>
    <row r="28" spans="1:5" x14ac:dyDescent="0.25">
      <c r="A28" s="61" t="s">
        <v>75</v>
      </c>
      <c r="B28" s="67">
        <v>1</v>
      </c>
      <c r="C28" s="58" t="s">
        <v>8</v>
      </c>
      <c r="D28" s="78">
        <v>0</v>
      </c>
      <c r="E28" s="59">
        <f t="shared" si="2"/>
        <v>0</v>
      </c>
    </row>
    <row r="29" spans="1:5" x14ac:dyDescent="0.25">
      <c r="A29" s="61" t="s">
        <v>74</v>
      </c>
      <c r="B29" s="67">
        <v>1</v>
      </c>
      <c r="C29" s="58" t="s">
        <v>8</v>
      </c>
      <c r="D29" s="78">
        <v>0</v>
      </c>
      <c r="E29" s="59">
        <f t="shared" si="2"/>
        <v>0</v>
      </c>
    </row>
    <row r="30" spans="1:5" x14ac:dyDescent="0.25">
      <c r="A30" s="61" t="s">
        <v>94</v>
      </c>
      <c r="B30" s="67">
        <v>6</v>
      </c>
      <c r="C30" s="58" t="s">
        <v>5</v>
      </c>
      <c r="D30" s="78">
        <v>0</v>
      </c>
      <c r="E30" s="59">
        <f t="shared" si="2"/>
        <v>0</v>
      </c>
    </row>
    <row r="31" spans="1:5" ht="30" x14ac:dyDescent="0.25">
      <c r="A31" s="61" t="s">
        <v>93</v>
      </c>
      <c r="B31" s="58">
        <v>4</v>
      </c>
      <c r="C31" s="58" t="s">
        <v>8</v>
      </c>
      <c r="D31" s="78">
        <v>0</v>
      </c>
      <c r="E31" s="59">
        <f t="shared" si="2"/>
        <v>0</v>
      </c>
    </row>
    <row r="32" spans="1:5" x14ac:dyDescent="0.25">
      <c r="A32" s="61"/>
      <c r="B32" s="58"/>
      <c r="C32" s="58"/>
      <c r="D32" s="58"/>
      <c r="E32" s="59"/>
    </row>
    <row r="33" spans="1:5" ht="30" x14ac:dyDescent="0.25">
      <c r="A33" s="61" t="s">
        <v>232</v>
      </c>
      <c r="B33" s="109">
        <v>1</v>
      </c>
      <c r="C33" s="109" t="s">
        <v>8</v>
      </c>
      <c r="D33" s="78">
        <v>0</v>
      </c>
      <c r="E33" s="59">
        <f t="shared" si="2"/>
        <v>0</v>
      </c>
    </row>
    <row r="34" spans="1:5" x14ac:dyDescent="0.25">
      <c r="A34" s="61"/>
      <c r="B34" s="58"/>
      <c r="C34" s="58"/>
      <c r="D34" s="79"/>
      <c r="E34" s="59"/>
    </row>
    <row r="35" spans="1:5" x14ac:dyDescent="0.25">
      <c r="A35" s="61" t="s">
        <v>21</v>
      </c>
      <c r="B35" s="58">
        <v>4</v>
      </c>
      <c r="C35" s="58" t="s">
        <v>8</v>
      </c>
      <c r="D35" s="78">
        <v>0</v>
      </c>
      <c r="E35" s="59">
        <f>D35*B35</f>
        <v>0</v>
      </c>
    </row>
    <row r="36" spans="1:5" x14ac:dyDescent="0.25">
      <c r="A36" s="61" t="s">
        <v>22</v>
      </c>
      <c r="B36" s="58">
        <v>1</v>
      </c>
      <c r="C36" s="58" t="s">
        <v>8</v>
      </c>
      <c r="D36" s="78">
        <v>0</v>
      </c>
      <c r="E36" s="59">
        <f>D36*B36</f>
        <v>0</v>
      </c>
    </row>
    <row r="37" spans="1:5" ht="30" x14ac:dyDescent="0.25">
      <c r="A37" s="61" t="s">
        <v>234</v>
      </c>
      <c r="B37" s="110">
        <v>1</v>
      </c>
      <c r="C37" s="109" t="s">
        <v>8</v>
      </c>
      <c r="D37" s="78">
        <v>0</v>
      </c>
      <c r="E37" s="59">
        <f t="shared" ref="E37" si="3">D37*B37</f>
        <v>0</v>
      </c>
    </row>
    <row r="38" spans="1:5" x14ac:dyDescent="0.25">
      <c r="A38" s="66"/>
      <c r="B38" s="65"/>
      <c r="C38" s="65"/>
      <c r="D38" s="65"/>
      <c r="E38" s="69"/>
    </row>
    <row r="39" spans="1:5" x14ac:dyDescent="0.25">
      <c r="A39" s="70" t="s">
        <v>92</v>
      </c>
      <c r="B39" s="71"/>
      <c r="C39" s="71"/>
      <c r="D39" s="71"/>
      <c r="E39" s="72">
        <f>SUM(E5:E37)</f>
        <v>0</v>
      </c>
    </row>
    <row r="40" spans="1:5" ht="18.75" customHeight="1" x14ac:dyDescent="0.25">
      <c r="A40" s="73" t="s">
        <v>91</v>
      </c>
      <c r="B40" s="74"/>
      <c r="C40" s="74"/>
      <c r="D40" s="74"/>
      <c r="E40" s="75">
        <f>1.27*E39</f>
        <v>0</v>
      </c>
    </row>
  </sheetData>
  <sheetProtection algorithmName="SHA-512" hashValue="cqViYwAFr4oCYjfiN7f2EUr1UDoMqAxveCGKh78ZYJj+nOVFThP0RcIT9Y9bURGGJiVS81J/UnKWgqRZQdtXnw==" saltValue="VGrTm55ET3UHAupN8Z3wsg==" spinCount="100000" sheet="1" objects="1" scenarios="1"/>
  <mergeCells count="1">
    <mergeCell ref="A1:E1"/>
  </mergeCells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31" workbookViewId="0">
      <selection activeCell="A50" sqref="A50"/>
    </sheetView>
  </sheetViews>
  <sheetFormatPr defaultRowHeight="15" x14ac:dyDescent="0.25"/>
  <cols>
    <col min="1" max="1" width="40.7109375" customWidth="1"/>
    <col min="2" max="2" width="10.7109375" customWidth="1"/>
    <col min="3" max="3" width="5.7109375" customWidth="1"/>
    <col min="4" max="4" width="13.7109375" customWidth="1"/>
    <col min="5" max="5" width="16.7109375" style="1" customWidth="1"/>
  </cols>
  <sheetData>
    <row r="1" spans="1:5" ht="21" x14ac:dyDescent="0.35">
      <c r="A1" s="114" t="s">
        <v>115</v>
      </c>
      <c r="B1" s="114"/>
      <c r="C1" s="114"/>
      <c r="D1" s="114"/>
      <c r="E1" s="114"/>
    </row>
    <row r="2" spans="1:5" x14ac:dyDescent="0.25">
      <c r="A2" s="58"/>
      <c r="B2" s="58"/>
      <c r="C2" s="58"/>
      <c r="D2" s="58"/>
      <c r="E2" s="59"/>
    </row>
    <row r="3" spans="1:5" x14ac:dyDescent="0.25">
      <c r="A3" s="58"/>
      <c r="B3" s="2" t="s">
        <v>0</v>
      </c>
      <c r="C3" s="3" t="s">
        <v>1</v>
      </c>
      <c r="D3" s="4" t="s">
        <v>2</v>
      </c>
      <c r="E3" s="4" t="s">
        <v>3</v>
      </c>
    </row>
    <row r="4" spans="1:5" x14ac:dyDescent="0.25">
      <c r="A4" s="60" t="s">
        <v>11</v>
      </c>
      <c r="B4" s="2"/>
      <c r="C4" s="3"/>
      <c r="D4" s="4"/>
      <c r="E4" s="4"/>
    </row>
    <row r="5" spans="1:5" x14ac:dyDescent="0.25">
      <c r="A5" s="61" t="s">
        <v>114</v>
      </c>
      <c r="B5" s="58">
        <v>40</v>
      </c>
      <c r="C5" s="58" t="s">
        <v>5</v>
      </c>
      <c r="D5" s="78">
        <v>0</v>
      </c>
      <c r="E5" s="59">
        <f>B5*D5</f>
        <v>0</v>
      </c>
    </row>
    <row r="6" spans="1:5" ht="17.25" x14ac:dyDescent="0.25">
      <c r="A6" s="61" t="s">
        <v>113</v>
      </c>
      <c r="B6" s="58">
        <v>1140</v>
      </c>
      <c r="C6" s="58" t="s">
        <v>45</v>
      </c>
      <c r="D6" s="78">
        <v>0</v>
      </c>
      <c r="E6" s="59">
        <f t="shared" ref="E6:E7" si="0">B6*D6</f>
        <v>0</v>
      </c>
    </row>
    <row r="7" spans="1:5" ht="17.25" x14ac:dyDescent="0.25">
      <c r="A7" s="61" t="s">
        <v>112</v>
      </c>
      <c r="B7" s="58">
        <v>30</v>
      </c>
      <c r="C7" s="58" t="s">
        <v>9</v>
      </c>
      <c r="D7" s="78">
        <v>0</v>
      </c>
      <c r="E7" s="59">
        <f t="shared" si="0"/>
        <v>0</v>
      </c>
    </row>
    <row r="8" spans="1:5" x14ac:dyDescent="0.25">
      <c r="A8" s="61"/>
      <c r="B8" s="58"/>
      <c r="C8" s="58"/>
      <c r="D8" s="80"/>
      <c r="E8" s="59"/>
    </row>
    <row r="9" spans="1:5" x14ac:dyDescent="0.25">
      <c r="A9" s="60" t="s">
        <v>12</v>
      </c>
      <c r="B9" s="2"/>
      <c r="C9" s="3"/>
      <c r="D9" s="80"/>
      <c r="E9" s="59"/>
    </row>
    <row r="10" spans="1:5" ht="30.75" customHeight="1" x14ac:dyDescent="0.25">
      <c r="A10" s="61" t="s">
        <v>193</v>
      </c>
      <c r="B10" s="58">
        <v>120</v>
      </c>
      <c r="C10" s="58" t="s">
        <v>6</v>
      </c>
      <c r="D10" s="78">
        <v>0</v>
      </c>
      <c r="E10" s="59">
        <f t="shared" ref="E10:E15" si="1">D10*B10</f>
        <v>0</v>
      </c>
    </row>
    <row r="11" spans="1:5" ht="19.5" customHeight="1" x14ac:dyDescent="0.25">
      <c r="A11" s="61" t="s">
        <v>60</v>
      </c>
      <c r="B11" s="58">
        <v>18</v>
      </c>
      <c r="C11" s="58" t="s">
        <v>62</v>
      </c>
      <c r="D11" s="78">
        <v>0</v>
      </c>
      <c r="E11" s="59">
        <f t="shared" si="1"/>
        <v>0</v>
      </c>
    </row>
    <row r="12" spans="1:5" ht="30" x14ac:dyDescent="0.25">
      <c r="A12" s="61" t="s">
        <v>53</v>
      </c>
      <c r="B12" s="58">
        <v>1</v>
      </c>
      <c r="C12" s="58" t="s">
        <v>62</v>
      </c>
      <c r="D12" s="78">
        <v>0</v>
      </c>
      <c r="E12" s="59">
        <f t="shared" si="1"/>
        <v>0</v>
      </c>
    </row>
    <row r="13" spans="1:5" ht="17.25" x14ac:dyDescent="0.25">
      <c r="A13" s="61" t="s">
        <v>111</v>
      </c>
      <c r="B13" s="58">
        <v>3.5</v>
      </c>
      <c r="C13" s="58" t="s">
        <v>62</v>
      </c>
      <c r="D13" s="78">
        <v>0</v>
      </c>
      <c r="E13" s="59">
        <f t="shared" si="1"/>
        <v>0</v>
      </c>
    </row>
    <row r="14" spans="1:5" x14ac:dyDescent="0.25">
      <c r="A14" s="61" t="s">
        <v>97</v>
      </c>
      <c r="B14" s="58">
        <v>64</v>
      </c>
      <c r="C14" s="58" t="s">
        <v>5</v>
      </c>
      <c r="D14" s="78">
        <v>0</v>
      </c>
      <c r="E14" s="59">
        <f t="shared" si="1"/>
        <v>0</v>
      </c>
    </row>
    <row r="15" spans="1:5" ht="16.5" customHeight="1" x14ac:dyDescent="0.25">
      <c r="A15" s="61" t="s">
        <v>36</v>
      </c>
      <c r="B15" s="58">
        <v>15</v>
      </c>
      <c r="C15" s="58" t="s">
        <v>5</v>
      </c>
      <c r="D15" s="78">
        <v>0</v>
      </c>
      <c r="E15" s="59">
        <f t="shared" si="1"/>
        <v>0</v>
      </c>
    </row>
    <row r="16" spans="1:5" ht="15" customHeight="1" x14ac:dyDescent="0.25">
      <c r="A16" s="61"/>
      <c r="B16" s="58"/>
      <c r="C16" s="58"/>
      <c r="D16" s="79"/>
      <c r="E16" s="58"/>
    </row>
    <row r="17" spans="1:5" x14ac:dyDescent="0.25">
      <c r="A17" s="64" t="s">
        <v>13</v>
      </c>
      <c r="B17" s="63"/>
      <c r="C17" s="65"/>
      <c r="D17" s="79"/>
      <c r="E17" s="65"/>
    </row>
    <row r="18" spans="1:5" ht="34.5" customHeight="1" x14ac:dyDescent="0.25">
      <c r="A18" s="61" t="s">
        <v>110</v>
      </c>
      <c r="B18" s="58">
        <v>45.6</v>
      </c>
      <c r="C18" s="58" t="s">
        <v>62</v>
      </c>
      <c r="D18" s="78">
        <v>0</v>
      </c>
      <c r="E18" s="59">
        <f t="shared" ref="E18:E26" si="2">D18*B18</f>
        <v>0</v>
      </c>
    </row>
    <row r="19" spans="1:5" ht="34.5" customHeight="1" x14ac:dyDescent="0.25">
      <c r="A19" s="61" t="s">
        <v>109</v>
      </c>
      <c r="B19" s="58">
        <v>22.8</v>
      </c>
      <c r="C19" s="58" t="s">
        <v>62</v>
      </c>
      <c r="D19" s="78">
        <v>0</v>
      </c>
      <c r="E19" s="59">
        <f t="shared" si="2"/>
        <v>0</v>
      </c>
    </row>
    <row r="20" spans="1:5" ht="30.75" customHeight="1" x14ac:dyDescent="0.25">
      <c r="A20" s="61" t="s">
        <v>108</v>
      </c>
      <c r="B20" s="58">
        <v>44</v>
      </c>
      <c r="C20" s="58" t="s">
        <v>6</v>
      </c>
      <c r="D20" s="78">
        <v>0</v>
      </c>
      <c r="E20" s="59">
        <f t="shared" si="2"/>
        <v>0</v>
      </c>
    </row>
    <row r="21" spans="1:5" ht="18" customHeight="1" x14ac:dyDescent="0.25">
      <c r="A21" s="61" t="s">
        <v>60</v>
      </c>
      <c r="B21" s="58">
        <v>6.6</v>
      </c>
      <c r="C21" s="58" t="s">
        <v>62</v>
      </c>
      <c r="D21" s="78">
        <v>0</v>
      </c>
      <c r="E21" s="59">
        <f t="shared" si="2"/>
        <v>0</v>
      </c>
    </row>
    <row r="22" spans="1:5" x14ac:dyDescent="0.25">
      <c r="A22" s="61" t="s">
        <v>10</v>
      </c>
      <c r="B22" s="58">
        <v>24</v>
      </c>
      <c r="C22" s="58" t="s">
        <v>5</v>
      </c>
      <c r="D22" s="78">
        <v>0</v>
      </c>
      <c r="E22" s="59">
        <f t="shared" si="2"/>
        <v>0</v>
      </c>
    </row>
    <row r="23" spans="1:5" ht="16.5" customHeight="1" x14ac:dyDescent="0.25">
      <c r="A23" s="61" t="s">
        <v>107</v>
      </c>
      <c r="B23" s="58">
        <v>460</v>
      </c>
      <c r="C23" s="58" t="s">
        <v>5</v>
      </c>
      <c r="D23" s="78">
        <v>0</v>
      </c>
      <c r="E23" s="59">
        <f t="shared" si="2"/>
        <v>0</v>
      </c>
    </row>
    <row r="24" spans="1:5" ht="16.5" customHeight="1" x14ac:dyDescent="0.25">
      <c r="A24" s="61" t="s">
        <v>36</v>
      </c>
      <c r="B24" s="58">
        <v>85</v>
      </c>
      <c r="C24" s="58" t="s">
        <v>5</v>
      </c>
      <c r="D24" s="78">
        <v>0</v>
      </c>
      <c r="E24" s="59">
        <f t="shared" si="2"/>
        <v>0</v>
      </c>
    </row>
    <row r="25" spans="1:5" ht="16.5" customHeight="1" x14ac:dyDescent="0.25">
      <c r="A25" s="66" t="s">
        <v>29</v>
      </c>
      <c r="B25" s="58">
        <v>255</v>
      </c>
      <c r="C25" s="58" t="s">
        <v>9</v>
      </c>
      <c r="D25" s="78">
        <v>0</v>
      </c>
      <c r="E25" s="59">
        <f t="shared" si="2"/>
        <v>0</v>
      </c>
    </row>
    <row r="26" spans="1:5" ht="30" x14ac:dyDescent="0.25">
      <c r="A26" s="61" t="s">
        <v>93</v>
      </c>
      <c r="B26" s="58">
        <v>5</v>
      </c>
      <c r="C26" s="58" t="s">
        <v>8</v>
      </c>
      <c r="D26" s="78">
        <v>0</v>
      </c>
      <c r="E26" s="59">
        <f t="shared" si="2"/>
        <v>0</v>
      </c>
    </row>
    <row r="27" spans="1:5" x14ac:dyDescent="0.25">
      <c r="A27" s="66"/>
      <c r="B27" s="65"/>
      <c r="C27" s="65"/>
      <c r="D27" s="79"/>
      <c r="E27" s="65"/>
    </row>
    <row r="28" spans="1:5" x14ac:dyDescent="0.25">
      <c r="A28" s="64" t="s">
        <v>14</v>
      </c>
      <c r="B28" s="63"/>
      <c r="C28" s="65"/>
      <c r="D28" s="79"/>
      <c r="E28" s="65"/>
    </row>
    <row r="29" spans="1:5" ht="30" x14ac:dyDescent="0.25">
      <c r="A29" s="61" t="s">
        <v>19</v>
      </c>
      <c r="B29" s="67">
        <v>5.4</v>
      </c>
      <c r="C29" s="58" t="s">
        <v>18</v>
      </c>
      <c r="D29" s="78">
        <v>0</v>
      </c>
      <c r="E29" s="59">
        <f>D29*B29</f>
        <v>0</v>
      </c>
    </row>
    <row r="30" spans="1:5" ht="30" x14ac:dyDescent="0.25">
      <c r="A30" s="61" t="s">
        <v>106</v>
      </c>
      <c r="B30" s="67">
        <v>3</v>
      </c>
      <c r="C30" s="58" t="s">
        <v>18</v>
      </c>
      <c r="D30" s="78">
        <v>0</v>
      </c>
      <c r="E30" s="59">
        <f t="shared" ref="E30:E32" si="3">D30*B30</f>
        <v>0</v>
      </c>
    </row>
    <row r="31" spans="1:5" ht="30" x14ac:dyDescent="0.25">
      <c r="A31" s="61" t="s">
        <v>15</v>
      </c>
      <c r="B31" s="58">
        <v>1</v>
      </c>
      <c r="C31" s="58" t="s">
        <v>8</v>
      </c>
      <c r="D31" s="78">
        <v>0</v>
      </c>
      <c r="E31" s="59">
        <f t="shared" si="3"/>
        <v>0</v>
      </c>
    </row>
    <row r="32" spans="1:5" ht="30" x14ac:dyDescent="0.25">
      <c r="A32" s="61" t="s">
        <v>67</v>
      </c>
      <c r="B32" s="58">
        <v>1</v>
      </c>
      <c r="C32" s="58" t="s">
        <v>8</v>
      </c>
      <c r="D32" s="78">
        <v>0</v>
      </c>
      <c r="E32" s="59">
        <f t="shared" si="3"/>
        <v>0</v>
      </c>
    </row>
    <row r="33" spans="1:5" ht="19.5" customHeight="1" x14ac:dyDescent="0.25">
      <c r="A33" s="61"/>
      <c r="B33" s="58"/>
      <c r="C33" s="58"/>
      <c r="D33" s="79"/>
      <c r="E33" s="59"/>
    </row>
    <row r="34" spans="1:5" ht="15.75" customHeight="1" x14ac:dyDescent="0.25">
      <c r="A34" s="68" t="s">
        <v>42</v>
      </c>
      <c r="B34" s="58"/>
      <c r="C34" s="58"/>
      <c r="D34" s="79"/>
      <c r="E34" s="59"/>
    </row>
    <row r="35" spans="1:5" ht="15.75" customHeight="1" x14ac:dyDescent="0.25">
      <c r="A35" s="76" t="s">
        <v>105</v>
      </c>
      <c r="B35" s="58">
        <v>5</v>
      </c>
      <c r="C35" s="58" t="s">
        <v>8</v>
      </c>
      <c r="D35" s="78">
        <v>0</v>
      </c>
      <c r="E35" s="59">
        <f>D35*B35</f>
        <v>0</v>
      </c>
    </row>
    <row r="36" spans="1:5" x14ac:dyDescent="0.25">
      <c r="A36" s="62" t="s">
        <v>104</v>
      </c>
      <c r="B36" s="63">
        <v>9</v>
      </c>
      <c r="C36" s="65" t="s">
        <v>8</v>
      </c>
      <c r="D36" s="78">
        <v>0</v>
      </c>
      <c r="E36" s="59">
        <f>D36*B36</f>
        <v>0</v>
      </c>
    </row>
    <row r="37" spans="1:5" x14ac:dyDescent="0.25">
      <c r="A37" s="62" t="s">
        <v>43</v>
      </c>
      <c r="B37" s="63">
        <v>2</v>
      </c>
      <c r="C37" s="65" t="s">
        <v>8</v>
      </c>
      <c r="D37" s="78">
        <v>0</v>
      </c>
      <c r="E37" s="59">
        <f t="shared" ref="E37:E39" si="4">D37*B37</f>
        <v>0</v>
      </c>
    </row>
    <row r="38" spans="1:5" ht="30" x14ac:dyDescent="0.25">
      <c r="A38" s="62" t="s">
        <v>103</v>
      </c>
      <c r="B38" s="63">
        <v>1</v>
      </c>
      <c r="C38" s="65" t="s">
        <v>8</v>
      </c>
      <c r="D38" s="78">
        <v>0</v>
      </c>
      <c r="E38" s="59">
        <f t="shared" si="4"/>
        <v>0</v>
      </c>
    </row>
    <row r="39" spans="1:5" ht="17.25" x14ac:dyDescent="0.25">
      <c r="A39" s="62" t="s">
        <v>44</v>
      </c>
      <c r="B39" s="63">
        <v>35</v>
      </c>
      <c r="C39" s="65" t="s">
        <v>45</v>
      </c>
      <c r="D39" s="78">
        <v>0</v>
      </c>
      <c r="E39" s="59">
        <f t="shared" si="4"/>
        <v>0</v>
      </c>
    </row>
    <row r="40" spans="1:5" ht="15.75" customHeight="1" x14ac:dyDescent="0.25">
      <c r="A40" s="61"/>
      <c r="B40" s="58"/>
      <c r="C40" s="58"/>
      <c r="D40" s="79"/>
      <c r="E40" s="59"/>
    </row>
    <row r="41" spans="1:5" x14ac:dyDescent="0.25">
      <c r="A41" s="61"/>
      <c r="B41" s="58"/>
      <c r="C41" s="58"/>
      <c r="D41" s="80"/>
      <c r="E41" s="59"/>
    </row>
    <row r="42" spans="1:5" x14ac:dyDescent="0.25">
      <c r="A42" s="61" t="s">
        <v>21</v>
      </c>
      <c r="B42" s="58">
        <v>5</v>
      </c>
      <c r="C42" s="58" t="s">
        <v>8</v>
      </c>
      <c r="D42" s="78">
        <v>0</v>
      </c>
      <c r="E42" s="59">
        <f>D42*B42</f>
        <v>0</v>
      </c>
    </row>
    <row r="43" spans="1:5" x14ac:dyDescent="0.25">
      <c r="A43" s="61" t="s">
        <v>22</v>
      </c>
      <c r="B43" s="58">
        <v>1</v>
      </c>
      <c r="C43" s="58" t="s">
        <v>8</v>
      </c>
      <c r="D43" s="78">
        <v>0</v>
      </c>
      <c r="E43" s="59">
        <f>D43*B43</f>
        <v>0</v>
      </c>
    </row>
    <row r="44" spans="1:5" x14ac:dyDescent="0.25">
      <c r="A44" s="61" t="s">
        <v>102</v>
      </c>
      <c r="B44" s="58">
        <v>1</v>
      </c>
      <c r="C44" s="58" t="s">
        <v>8</v>
      </c>
      <c r="D44" s="78">
        <v>0</v>
      </c>
      <c r="E44" s="59">
        <f>D44*B44</f>
        <v>0</v>
      </c>
    </row>
    <row r="45" spans="1:5" x14ac:dyDescent="0.25">
      <c r="A45" s="66"/>
      <c r="B45" s="65"/>
      <c r="C45" s="65"/>
      <c r="D45" s="65"/>
      <c r="E45" s="69"/>
    </row>
    <row r="46" spans="1:5" ht="30" x14ac:dyDescent="0.25">
      <c r="A46" s="70" t="s">
        <v>64</v>
      </c>
      <c r="B46" s="71"/>
      <c r="C46" s="71"/>
      <c r="D46" s="71"/>
      <c r="E46" s="72">
        <f>SUM(E5:E43)</f>
        <v>0</v>
      </c>
    </row>
    <row r="47" spans="1:5" ht="31.5" x14ac:dyDescent="0.25">
      <c r="A47" s="73" t="s">
        <v>63</v>
      </c>
      <c r="B47" s="74"/>
      <c r="C47" s="74"/>
      <c r="D47" s="74"/>
      <c r="E47" s="75">
        <f>1.27*E46</f>
        <v>0</v>
      </c>
    </row>
    <row r="48" spans="1:5" x14ac:dyDescent="0.25">
      <c r="A48" s="58"/>
      <c r="B48" s="58"/>
      <c r="C48" s="58"/>
      <c r="D48" s="58"/>
      <c r="E48" s="59"/>
    </row>
  </sheetData>
  <sheetProtection algorithmName="SHA-512" hashValue="5hsDQ+EkIIwQY4VR53Mypr255uRK7vYcrn3VERF1BEGIJwg0TUwfWnB9/3tcpCW+aeOsyF06hJouQ9VIdvuBtw==" saltValue="f5gd7zciTWhhrCUn9M3Xkg==" spinCount="100000" sheet="1" objects="1" scenarios="1"/>
  <mergeCells count="1">
    <mergeCell ref="A1:E1"/>
  </mergeCells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pane xSplit="1" ySplit="2" topLeftCell="B38" activePane="bottomRight" state="frozen"/>
      <selection pane="topRight" activeCell="B1" sqref="B1"/>
      <selection pane="bottomLeft" activeCell="A6" sqref="A6"/>
      <selection pane="bottomRight" activeCell="L52" sqref="L52"/>
    </sheetView>
  </sheetViews>
  <sheetFormatPr defaultRowHeight="12.75" x14ac:dyDescent="0.2"/>
  <cols>
    <col min="1" max="1" width="3.85546875" style="9" customWidth="1"/>
    <col min="2" max="2" width="72.85546875" style="12" customWidth="1"/>
    <col min="3" max="3" width="10.85546875" style="10" customWidth="1"/>
    <col min="4" max="4" width="10.5703125" style="10" customWidth="1"/>
    <col min="5" max="6" width="9.140625" style="11" customWidth="1"/>
    <col min="7" max="7" width="11.140625" style="10" bestFit="1" customWidth="1"/>
    <col min="8" max="8" width="13.28515625" style="10" customWidth="1"/>
    <col min="9" max="9" width="14.85546875" style="10" customWidth="1"/>
    <col min="10" max="16384" width="9.140625" style="9"/>
  </cols>
  <sheetData>
    <row r="1" spans="1:9" ht="27.75" customHeight="1" x14ac:dyDescent="0.2">
      <c r="C1" s="51" t="s">
        <v>185</v>
      </c>
    </row>
    <row r="2" spans="1:9" s="12" customFormat="1" ht="42.75" customHeight="1" x14ac:dyDescent="0.25">
      <c r="A2" s="50"/>
      <c r="B2" s="48" t="s">
        <v>184</v>
      </c>
      <c r="C2" s="48" t="s">
        <v>183</v>
      </c>
      <c r="D2" s="48" t="s">
        <v>182</v>
      </c>
      <c r="E2" s="49" t="s">
        <v>181</v>
      </c>
      <c r="F2" s="49" t="s">
        <v>180</v>
      </c>
      <c r="G2" s="48" t="s">
        <v>179</v>
      </c>
      <c r="H2" s="48" t="s">
        <v>178</v>
      </c>
      <c r="I2" s="47" t="s">
        <v>177</v>
      </c>
    </row>
    <row r="3" spans="1:9" s="12" customFormat="1" ht="18" x14ac:dyDescent="0.25">
      <c r="A3" s="46"/>
      <c r="B3" s="45"/>
      <c r="C3" s="45"/>
      <c r="D3" s="45"/>
      <c r="E3" s="81"/>
      <c r="F3" s="81"/>
      <c r="G3" s="45"/>
      <c r="H3" s="45"/>
      <c r="I3" s="44"/>
    </row>
    <row r="4" spans="1:9" x14ac:dyDescent="0.2">
      <c r="B4" s="43" t="s">
        <v>176</v>
      </c>
      <c r="E4" s="82"/>
      <c r="F4" s="82"/>
      <c r="G4" s="18"/>
      <c r="H4" s="18"/>
      <c r="I4" s="26"/>
    </row>
    <row r="5" spans="1:9" x14ac:dyDescent="0.2">
      <c r="B5" s="43"/>
      <c r="E5" s="82"/>
      <c r="F5" s="82"/>
      <c r="G5" s="18"/>
      <c r="H5" s="18"/>
      <c r="I5" s="26"/>
    </row>
    <row r="6" spans="1:9" x14ac:dyDescent="0.2">
      <c r="A6" s="20" t="s">
        <v>175</v>
      </c>
      <c r="B6" s="42" t="s">
        <v>174</v>
      </c>
      <c r="C6" s="10">
        <v>4</v>
      </c>
      <c r="D6" s="27" t="s">
        <v>8</v>
      </c>
      <c r="E6" s="82">
        <v>0</v>
      </c>
      <c r="F6" s="82">
        <v>0</v>
      </c>
      <c r="G6" s="18">
        <f>C6*E6</f>
        <v>0</v>
      </c>
      <c r="H6" s="18">
        <f>C6*F6</f>
        <v>0</v>
      </c>
      <c r="I6" s="26">
        <f>G6+H6</f>
        <v>0</v>
      </c>
    </row>
    <row r="7" spans="1:9" x14ac:dyDescent="0.2">
      <c r="B7" s="41" t="s">
        <v>173</v>
      </c>
      <c r="E7" s="82"/>
      <c r="F7" s="82"/>
      <c r="G7" s="18"/>
      <c r="H7" s="18"/>
      <c r="I7" s="26"/>
    </row>
    <row r="8" spans="1:9" x14ac:dyDescent="0.2">
      <c r="B8" s="40"/>
      <c r="E8" s="82"/>
      <c r="F8" s="82"/>
      <c r="G8" s="18"/>
      <c r="H8" s="18"/>
      <c r="I8" s="26"/>
    </row>
    <row r="9" spans="1:9" x14ac:dyDescent="0.2">
      <c r="A9" s="20" t="s">
        <v>172</v>
      </c>
      <c r="B9" s="39" t="s">
        <v>171</v>
      </c>
      <c r="C9" s="10">
        <v>180</v>
      </c>
      <c r="D9" s="27" t="s">
        <v>170</v>
      </c>
      <c r="E9" s="82">
        <v>0</v>
      </c>
      <c r="F9" s="82">
        <v>0</v>
      </c>
      <c r="G9" s="18">
        <f>C9*E9</f>
        <v>0</v>
      </c>
      <c r="H9" s="18">
        <f>C9*F9</f>
        <v>0</v>
      </c>
      <c r="I9" s="26">
        <f>G9+H9</f>
        <v>0</v>
      </c>
    </row>
    <row r="10" spans="1:9" ht="51" x14ac:dyDescent="0.2">
      <c r="B10" s="32" t="s">
        <v>169</v>
      </c>
      <c r="E10" s="82"/>
      <c r="F10" s="82"/>
      <c r="G10" s="18"/>
      <c r="H10" s="18"/>
      <c r="I10" s="26"/>
    </row>
    <row r="11" spans="1:9" x14ac:dyDescent="0.2">
      <c r="B11" s="32"/>
      <c r="E11" s="82"/>
      <c r="F11" s="82"/>
      <c r="G11" s="18"/>
      <c r="H11" s="18"/>
      <c r="I11" s="26"/>
    </row>
    <row r="12" spans="1:9" x14ac:dyDescent="0.2">
      <c r="A12" s="20" t="s">
        <v>168</v>
      </c>
      <c r="B12" s="31" t="s">
        <v>167</v>
      </c>
      <c r="C12" s="10">
        <v>680</v>
      </c>
      <c r="D12" s="27" t="s">
        <v>5</v>
      </c>
      <c r="E12" s="82">
        <v>0</v>
      </c>
      <c r="F12" s="82">
        <v>0</v>
      </c>
      <c r="G12" s="18">
        <f>C12*E12</f>
        <v>0</v>
      </c>
      <c r="H12" s="18">
        <f>C12*F12</f>
        <v>0</v>
      </c>
      <c r="I12" s="26">
        <f>G12+H12</f>
        <v>0</v>
      </c>
    </row>
    <row r="13" spans="1:9" x14ac:dyDescent="0.2">
      <c r="B13" s="38" t="s">
        <v>166</v>
      </c>
      <c r="E13" s="82"/>
      <c r="F13" s="82"/>
      <c r="G13" s="18"/>
      <c r="H13" s="18"/>
      <c r="I13" s="26"/>
    </row>
    <row r="14" spans="1:9" x14ac:dyDescent="0.2">
      <c r="B14" s="36"/>
      <c r="E14" s="82"/>
      <c r="F14" s="82"/>
      <c r="G14" s="18"/>
      <c r="H14" s="18"/>
      <c r="I14" s="26"/>
    </row>
    <row r="15" spans="1:9" x14ac:dyDescent="0.2">
      <c r="A15" s="20" t="s">
        <v>165</v>
      </c>
      <c r="B15" s="31" t="s">
        <v>164</v>
      </c>
      <c r="C15" s="10">
        <v>600</v>
      </c>
      <c r="D15" s="27" t="s">
        <v>5</v>
      </c>
      <c r="E15" s="82">
        <v>0</v>
      </c>
      <c r="F15" s="82">
        <v>0</v>
      </c>
      <c r="G15" s="18">
        <f>C15*E15</f>
        <v>0</v>
      </c>
      <c r="H15" s="18">
        <f>C15*F15</f>
        <v>0</v>
      </c>
      <c r="I15" s="26">
        <f>G15+H15</f>
        <v>0</v>
      </c>
    </row>
    <row r="16" spans="1:9" x14ac:dyDescent="0.2">
      <c r="B16" s="38" t="s">
        <v>163</v>
      </c>
      <c r="E16" s="82"/>
      <c r="F16" s="82"/>
      <c r="G16" s="18"/>
      <c r="H16" s="18"/>
      <c r="I16" s="26"/>
    </row>
    <row r="17" spans="1:9" x14ac:dyDescent="0.2">
      <c r="B17" s="36"/>
      <c r="E17" s="82"/>
      <c r="F17" s="82"/>
      <c r="G17" s="18"/>
      <c r="H17" s="18"/>
      <c r="I17" s="26"/>
    </row>
    <row r="18" spans="1:9" x14ac:dyDescent="0.2">
      <c r="A18" s="20" t="s">
        <v>162</v>
      </c>
      <c r="B18" s="37" t="s">
        <v>161</v>
      </c>
      <c r="C18" s="10">
        <v>600</v>
      </c>
      <c r="D18" s="27" t="s">
        <v>5</v>
      </c>
      <c r="E18" s="82">
        <v>0</v>
      </c>
      <c r="F18" s="82">
        <v>0</v>
      </c>
      <c r="G18" s="18">
        <f>C18*E18</f>
        <v>0</v>
      </c>
      <c r="H18" s="18">
        <f>C18*F18</f>
        <v>0</v>
      </c>
      <c r="I18" s="26">
        <f>G18+H18</f>
        <v>0</v>
      </c>
    </row>
    <row r="19" spans="1:9" x14ac:dyDescent="0.2">
      <c r="B19" s="36"/>
      <c r="E19" s="82"/>
      <c r="F19" s="82"/>
      <c r="G19" s="18"/>
      <c r="H19" s="18"/>
      <c r="I19" s="26"/>
    </row>
    <row r="20" spans="1:9" x14ac:dyDescent="0.2">
      <c r="A20" s="20" t="s">
        <v>160</v>
      </c>
      <c r="B20" s="33" t="s">
        <v>159</v>
      </c>
      <c r="C20" s="10">
        <v>50</v>
      </c>
      <c r="D20" s="27" t="s">
        <v>149</v>
      </c>
      <c r="E20" s="82">
        <v>0</v>
      </c>
      <c r="F20" s="82">
        <v>0</v>
      </c>
      <c r="G20" s="18">
        <f>C20*E20</f>
        <v>0</v>
      </c>
      <c r="H20" s="18">
        <f>C20*F20</f>
        <v>0</v>
      </c>
      <c r="I20" s="26">
        <f>G20+H20</f>
        <v>0</v>
      </c>
    </row>
    <row r="21" spans="1:9" x14ac:dyDescent="0.2">
      <c r="B21" s="36"/>
      <c r="E21" s="82"/>
      <c r="F21" s="82"/>
      <c r="G21" s="18"/>
      <c r="H21" s="18"/>
      <c r="I21" s="26"/>
    </row>
    <row r="22" spans="1:9" x14ac:dyDescent="0.2">
      <c r="A22" s="20" t="s">
        <v>158</v>
      </c>
      <c r="B22" s="37" t="s">
        <v>157</v>
      </c>
      <c r="C22" s="10">
        <v>50</v>
      </c>
      <c r="D22" s="27" t="s">
        <v>149</v>
      </c>
      <c r="E22" s="82">
        <v>0</v>
      </c>
      <c r="F22" s="82">
        <v>0</v>
      </c>
      <c r="G22" s="18">
        <f>C22*E22</f>
        <v>0</v>
      </c>
      <c r="H22" s="18">
        <f>C22*F22</f>
        <v>0</v>
      </c>
      <c r="I22" s="26">
        <f>G22+H22</f>
        <v>0</v>
      </c>
    </row>
    <row r="23" spans="1:9" x14ac:dyDescent="0.2">
      <c r="B23" s="36" t="s">
        <v>156</v>
      </c>
      <c r="E23" s="82"/>
      <c r="F23" s="82"/>
      <c r="G23" s="18"/>
      <c r="H23" s="18"/>
      <c r="I23" s="26"/>
    </row>
    <row r="24" spans="1:9" x14ac:dyDescent="0.2">
      <c r="B24" s="36"/>
      <c r="E24" s="82"/>
      <c r="F24" s="82"/>
      <c r="G24" s="18"/>
      <c r="H24" s="18"/>
      <c r="I24" s="26"/>
    </row>
    <row r="25" spans="1:9" x14ac:dyDescent="0.2">
      <c r="A25" s="20" t="s">
        <v>155</v>
      </c>
      <c r="B25" s="37" t="s">
        <v>154</v>
      </c>
      <c r="C25" s="10">
        <v>50</v>
      </c>
      <c r="D25" s="27" t="s">
        <v>149</v>
      </c>
      <c r="E25" s="82">
        <v>0</v>
      </c>
      <c r="F25" s="82">
        <v>0</v>
      </c>
      <c r="G25" s="18">
        <f>C25*E25</f>
        <v>0</v>
      </c>
      <c r="H25" s="18">
        <f>C25*F25</f>
        <v>0</v>
      </c>
      <c r="I25" s="26">
        <f>G25+H25</f>
        <v>0</v>
      </c>
    </row>
    <row r="26" spans="1:9" x14ac:dyDescent="0.2">
      <c r="B26" s="36" t="s">
        <v>153</v>
      </c>
      <c r="E26" s="82"/>
      <c r="F26" s="82"/>
      <c r="G26" s="18"/>
      <c r="H26" s="18"/>
      <c r="I26" s="26"/>
    </row>
    <row r="27" spans="1:9" x14ac:dyDescent="0.2">
      <c r="B27" s="36" t="s">
        <v>152</v>
      </c>
      <c r="E27" s="82"/>
      <c r="F27" s="82"/>
      <c r="G27" s="18"/>
      <c r="H27" s="18"/>
      <c r="I27" s="26"/>
    </row>
    <row r="28" spans="1:9" x14ac:dyDescent="0.2">
      <c r="B28" s="36"/>
      <c r="E28" s="82"/>
      <c r="F28" s="82"/>
      <c r="G28" s="18"/>
      <c r="H28" s="18"/>
      <c r="I28" s="26"/>
    </row>
    <row r="29" spans="1:9" x14ac:dyDescent="0.2">
      <c r="A29" s="20" t="s">
        <v>151</v>
      </c>
      <c r="B29" s="37" t="s">
        <v>150</v>
      </c>
      <c r="C29" s="10">
        <v>50</v>
      </c>
      <c r="D29" s="27" t="s">
        <v>149</v>
      </c>
      <c r="E29" s="82">
        <v>0</v>
      </c>
      <c r="F29" s="82">
        <v>0</v>
      </c>
      <c r="G29" s="18">
        <f>C29*E29</f>
        <v>0</v>
      </c>
      <c r="H29" s="18">
        <f>C29*F29</f>
        <v>0</v>
      </c>
      <c r="I29" s="26">
        <f>G29+H29</f>
        <v>0</v>
      </c>
    </row>
    <row r="30" spans="1:9" x14ac:dyDescent="0.2">
      <c r="B30" s="36" t="s">
        <v>148</v>
      </c>
      <c r="E30" s="82"/>
      <c r="F30" s="82"/>
      <c r="G30" s="18"/>
      <c r="H30" s="18"/>
      <c r="I30" s="26"/>
    </row>
    <row r="31" spans="1:9" x14ac:dyDescent="0.2">
      <c r="B31" s="36" t="s">
        <v>147</v>
      </c>
      <c r="E31" s="82"/>
      <c r="F31" s="82"/>
      <c r="G31" s="18"/>
      <c r="H31" s="18"/>
      <c r="I31" s="26"/>
    </row>
    <row r="32" spans="1:9" x14ac:dyDescent="0.2">
      <c r="B32" s="36"/>
      <c r="E32" s="82"/>
      <c r="F32" s="82"/>
      <c r="G32" s="18"/>
      <c r="H32" s="18"/>
      <c r="I32" s="26"/>
    </row>
    <row r="33" spans="1:9" x14ac:dyDescent="0.2">
      <c r="A33" s="20" t="s">
        <v>146</v>
      </c>
      <c r="B33" s="35" t="s">
        <v>145</v>
      </c>
      <c r="C33" s="10">
        <v>19</v>
      </c>
      <c r="D33" s="27" t="s">
        <v>8</v>
      </c>
      <c r="E33" s="82">
        <v>0</v>
      </c>
      <c r="F33" s="82">
        <v>0</v>
      </c>
      <c r="G33" s="18">
        <f>C33*E33</f>
        <v>0</v>
      </c>
      <c r="H33" s="18">
        <f>C33*F33</f>
        <v>0</v>
      </c>
      <c r="I33" s="26">
        <f>G33+H33</f>
        <v>0</v>
      </c>
    </row>
    <row r="34" spans="1:9" ht="38.25" x14ac:dyDescent="0.2">
      <c r="B34" s="34" t="s">
        <v>144</v>
      </c>
      <c r="E34" s="82"/>
      <c r="F34" s="82"/>
      <c r="G34" s="18"/>
      <c r="H34" s="18"/>
      <c r="I34" s="26"/>
    </row>
    <row r="35" spans="1:9" x14ac:dyDescent="0.2">
      <c r="B35" s="31"/>
      <c r="E35" s="82"/>
      <c r="F35" s="82"/>
      <c r="G35" s="18"/>
      <c r="H35" s="18"/>
      <c r="I35" s="26"/>
    </row>
    <row r="36" spans="1:9" x14ac:dyDescent="0.2">
      <c r="A36" s="20" t="s">
        <v>143</v>
      </c>
      <c r="B36" s="31" t="s">
        <v>142</v>
      </c>
      <c r="C36" s="10">
        <v>23</v>
      </c>
      <c r="D36" s="27" t="s">
        <v>8</v>
      </c>
      <c r="E36" s="82">
        <v>0</v>
      </c>
      <c r="F36" s="82">
        <v>0</v>
      </c>
      <c r="G36" s="18">
        <f>C36*E36</f>
        <v>0</v>
      </c>
      <c r="H36" s="18">
        <f>C36*F36</f>
        <v>0</v>
      </c>
      <c r="I36" s="26">
        <f>G36+H36</f>
        <v>0</v>
      </c>
    </row>
    <row r="37" spans="1:9" ht="51" x14ac:dyDescent="0.2">
      <c r="B37" s="30" t="s">
        <v>141</v>
      </c>
      <c r="E37" s="82"/>
      <c r="F37" s="82"/>
      <c r="G37" s="18"/>
      <c r="H37" s="18"/>
      <c r="I37" s="26"/>
    </row>
    <row r="38" spans="1:9" ht="11.45" customHeight="1" x14ac:dyDescent="0.2">
      <c r="B38" s="30"/>
      <c r="E38" s="82"/>
      <c r="F38" s="82"/>
      <c r="G38" s="18"/>
      <c r="H38" s="18"/>
      <c r="I38" s="26"/>
    </row>
    <row r="39" spans="1:9" x14ac:dyDescent="0.2">
      <c r="A39" s="20" t="s">
        <v>140</v>
      </c>
      <c r="B39" s="31" t="s">
        <v>139</v>
      </c>
      <c r="C39" s="10">
        <v>17</v>
      </c>
      <c r="D39" s="27" t="s">
        <v>8</v>
      </c>
      <c r="E39" s="82">
        <v>0</v>
      </c>
      <c r="F39" s="82">
        <v>0</v>
      </c>
      <c r="G39" s="18">
        <f>C39*E39</f>
        <v>0</v>
      </c>
      <c r="H39" s="18">
        <f>C39*F39</f>
        <v>0</v>
      </c>
      <c r="I39" s="26">
        <f>G39+H39</f>
        <v>0</v>
      </c>
    </row>
    <row r="40" spans="1:9" x14ac:dyDescent="0.2">
      <c r="B40" s="30" t="s">
        <v>136</v>
      </c>
      <c r="E40" s="82"/>
      <c r="F40" s="82"/>
      <c r="G40" s="18"/>
      <c r="H40" s="18"/>
      <c r="I40" s="26"/>
    </row>
    <row r="41" spans="1:9" x14ac:dyDescent="0.2">
      <c r="B41" s="31"/>
      <c r="E41" s="82"/>
      <c r="F41" s="82"/>
      <c r="G41" s="18"/>
      <c r="H41" s="18"/>
      <c r="I41" s="26"/>
    </row>
    <row r="42" spans="1:9" x14ac:dyDescent="0.2">
      <c r="A42" s="20" t="s">
        <v>138</v>
      </c>
      <c r="B42" s="31" t="s">
        <v>137</v>
      </c>
      <c r="C42" s="10">
        <v>1</v>
      </c>
      <c r="D42" s="27" t="s">
        <v>8</v>
      </c>
      <c r="E42" s="82">
        <v>0</v>
      </c>
      <c r="F42" s="82">
        <v>0</v>
      </c>
      <c r="G42" s="18">
        <f>C42*E42</f>
        <v>0</v>
      </c>
      <c r="H42" s="18">
        <f>C42*F42</f>
        <v>0</v>
      </c>
      <c r="I42" s="26">
        <f>G42+H42</f>
        <v>0</v>
      </c>
    </row>
    <row r="43" spans="1:9" x14ac:dyDescent="0.2">
      <c r="B43" s="30" t="s">
        <v>136</v>
      </c>
      <c r="E43" s="82"/>
      <c r="F43" s="82"/>
      <c r="G43" s="18"/>
      <c r="H43" s="18"/>
      <c r="I43" s="26"/>
    </row>
    <row r="44" spans="1:9" x14ac:dyDescent="0.2">
      <c r="B44" s="31"/>
      <c r="E44" s="82"/>
      <c r="F44" s="82"/>
      <c r="G44" s="18"/>
      <c r="H44" s="18"/>
      <c r="I44" s="26"/>
    </row>
    <row r="45" spans="1:9" x14ac:dyDescent="0.2">
      <c r="A45" s="20" t="s">
        <v>135</v>
      </c>
      <c r="B45" s="33" t="s">
        <v>134</v>
      </c>
      <c r="C45" s="10">
        <v>2</v>
      </c>
      <c r="D45" s="27" t="s">
        <v>121</v>
      </c>
      <c r="E45" s="82">
        <v>0</v>
      </c>
      <c r="F45" s="82">
        <v>0</v>
      </c>
      <c r="G45" s="18">
        <f>C45*E45</f>
        <v>0</v>
      </c>
      <c r="H45" s="18">
        <f>C45*F45</f>
        <v>0</v>
      </c>
      <c r="I45" s="26">
        <f>G45+H45</f>
        <v>0</v>
      </c>
    </row>
    <row r="46" spans="1:9" ht="25.5" x14ac:dyDescent="0.2">
      <c r="A46" s="20"/>
      <c r="B46" s="32" t="s">
        <v>133</v>
      </c>
      <c r="E46" s="82"/>
      <c r="F46" s="82"/>
      <c r="G46" s="18"/>
      <c r="H46" s="18"/>
      <c r="I46" s="26"/>
    </row>
    <row r="47" spans="1:9" x14ac:dyDescent="0.2">
      <c r="A47" s="20"/>
      <c r="B47" s="30"/>
      <c r="E47" s="82"/>
      <c r="F47" s="82"/>
      <c r="G47" s="18"/>
      <c r="H47" s="18"/>
      <c r="I47" s="26"/>
    </row>
    <row r="48" spans="1:9" x14ac:dyDescent="0.2">
      <c r="A48" s="20" t="s">
        <v>132</v>
      </c>
      <c r="B48" s="31" t="s">
        <v>131</v>
      </c>
      <c r="C48" s="10">
        <v>19</v>
      </c>
      <c r="D48" s="27" t="s">
        <v>121</v>
      </c>
      <c r="E48" s="82">
        <v>0</v>
      </c>
      <c r="F48" s="82">
        <v>0</v>
      </c>
      <c r="G48" s="18">
        <f>C48*E48</f>
        <v>0</v>
      </c>
      <c r="H48" s="18">
        <f>C48*F48</f>
        <v>0</v>
      </c>
      <c r="I48" s="26">
        <f>G48+H48</f>
        <v>0</v>
      </c>
    </row>
    <row r="49" spans="1:9" ht="63.75" x14ac:dyDescent="0.2">
      <c r="A49" s="20"/>
      <c r="B49" s="30" t="s">
        <v>130</v>
      </c>
      <c r="E49" s="82"/>
      <c r="F49" s="82"/>
      <c r="G49" s="18"/>
      <c r="H49" s="18"/>
      <c r="I49" s="26"/>
    </row>
    <row r="50" spans="1:9" x14ac:dyDescent="0.2">
      <c r="A50" s="20"/>
      <c r="B50" s="30"/>
      <c r="E50" s="82"/>
      <c r="F50" s="82"/>
      <c r="G50" s="18"/>
      <c r="H50" s="18"/>
      <c r="I50" s="26"/>
    </row>
    <row r="51" spans="1:9" x14ac:dyDescent="0.2">
      <c r="A51" s="20" t="s">
        <v>129</v>
      </c>
      <c r="B51" s="31" t="s">
        <v>128</v>
      </c>
      <c r="C51" s="10">
        <v>2</v>
      </c>
      <c r="D51" s="27" t="s">
        <v>121</v>
      </c>
      <c r="E51" s="82">
        <v>0</v>
      </c>
      <c r="F51" s="82">
        <v>0</v>
      </c>
      <c r="G51" s="18">
        <f>C51*E51</f>
        <v>0</v>
      </c>
      <c r="H51" s="18">
        <f>C51*F51</f>
        <v>0</v>
      </c>
      <c r="I51" s="26">
        <f>G51+H51</f>
        <v>0</v>
      </c>
    </row>
    <row r="52" spans="1:9" ht="63.75" x14ac:dyDescent="0.2">
      <c r="A52" s="20"/>
      <c r="B52" s="30" t="s">
        <v>127</v>
      </c>
      <c r="E52" s="82"/>
      <c r="F52" s="82"/>
      <c r="G52" s="18"/>
      <c r="H52" s="18"/>
      <c r="I52" s="26"/>
    </row>
    <row r="53" spans="1:9" x14ac:dyDescent="0.2">
      <c r="A53" s="20"/>
      <c r="B53" s="30"/>
      <c r="E53" s="82"/>
      <c r="F53" s="82"/>
      <c r="G53" s="18"/>
      <c r="H53" s="18"/>
      <c r="I53" s="26"/>
    </row>
    <row r="54" spans="1:9" x14ac:dyDescent="0.2">
      <c r="A54" s="20" t="s">
        <v>126</v>
      </c>
      <c r="B54" s="31" t="s">
        <v>125</v>
      </c>
      <c r="C54" s="10">
        <v>19</v>
      </c>
      <c r="D54" s="27" t="s">
        <v>8</v>
      </c>
      <c r="E54" s="82">
        <v>0</v>
      </c>
      <c r="F54" s="82">
        <v>0</v>
      </c>
      <c r="G54" s="18">
        <f>C54*E54</f>
        <v>0</v>
      </c>
      <c r="H54" s="18">
        <f>C54*F54</f>
        <v>0</v>
      </c>
      <c r="I54" s="26">
        <f>G54+H54</f>
        <v>0</v>
      </c>
    </row>
    <row r="55" spans="1:9" ht="25.5" x14ac:dyDescent="0.2">
      <c r="B55" s="30" t="s">
        <v>124</v>
      </c>
      <c r="E55" s="82"/>
      <c r="F55" s="82"/>
      <c r="G55" s="18"/>
      <c r="H55" s="18"/>
      <c r="I55" s="26"/>
    </row>
    <row r="56" spans="1:9" x14ac:dyDescent="0.2">
      <c r="B56" s="30"/>
      <c r="E56" s="82"/>
      <c r="F56" s="82"/>
      <c r="G56" s="18"/>
      <c r="H56" s="18"/>
      <c r="I56" s="26"/>
    </row>
    <row r="57" spans="1:9" x14ac:dyDescent="0.2">
      <c r="A57" s="20" t="s">
        <v>123</v>
      </c>
      <c r="B57" s="29" t="s">
        <v>122</v>
      </c>
      <c r="C57" s="10">
        <v>1</v>
      </c>
      <c r="D57" s="10" t="s">
        <v>121</v>
      </c>
      <c r="E57" s="82">
        <v>0</v>
      </c>
      <c r="F57" s="82">
        <v>0</v>
      </c>
      <c r="G57" s="18">
        <f>C57*E57</f>
        <v>0</v>
      </c>
      <c r="H57" s="18">
        <f>C57*F57</f>
        <v>0</v>
      </c>
      <c r="I57" s="26">
        <f>G57+H57</f>
        <v>0</v>
      </c>
    </row>
    <row r="58" spans="1:9" x14ac:dyDescent="0.2">
      <c r="B58" s="28" t="s">
        <v>120</v>
      </c>
      <c r="E58" s="82"/>
      <c r="F58" s="82"/>
      <c r="G58" s="18"/>
      <c r="H58" s="18"/>
      <c r="I58" s="26"/>
    </row>
    <row r="59" spans="1:9" x14ac:dyDescent="0.2">
      <c r="B59" s="28" t="s">
        <v>119</v>
      </c>
      <c r="E59" s="82"/>
      <c r="F59" s="82"/>
      <c r="G59" s="18"/>
      <c r="H59" s="18"/>
      <c r="I59" s="26"/>
    </row>
    <row r="60" spans="1:9" ht="13.5" thickBot="1" x14ac:dyDescent="0.25">
      <c r="B60" s="19"/>
      <c r="D60" s="27"/>
      <c r="E60" s="82"/>
      <c r="F60" s="82"/>
      <c r="G60" s="18"/>
      <c r="H60" s="18"/>
      <c r="I60" s="26"/>
    </row>
    <row r="61" spans="1:9" ht="13.5" thickBot="1" x14ac:dyDescent="0.25">
      <c r="G61" s="15"/>
      <c r="H61" s="25" t="s">
        <v>118</v>
      </c>
      <c r="I61" s="13">
        <f>SUM(I3:I60)</f>
        <v>0</v>
      </c>
    </row>
    <row r="62" spans="1:9" x14ac:dyDescent="0.2">
      <c r="G62" s="23"/>
      <c r="H62" s="24"/>
      <c r="I62" s="21"/>
    </row>
    <row r="63" spans="1:9" x14ac:dyDescent="0.2">
      <c r="G63" s="23"/>
      <c r="H63" s="22" t="s">
        <v>117</v>
      </c>
      <c r="I63" s="21">
        <f>I61*0.27</f>
        <v>0</v>
      </c>
    </row>
    <row r="64" spans="1:9" ht="13.5" thickBot="1" x14ac:dyDescent="0.25">
      <c r="A64" s="20"/>
      <c r="B64" s="19"/>
      <c r="G64" s="18"/>
      <c r="H64" s="17"/>
      <c r="I64" s="16"/>
    </row>
    <row r="65" spans="7:9" ht="13.5" thickBot="1" x14ac:dyDescent="0.25">
      <c r="G65" s="15"/>
      <c r="H65" s="14" t="s">
        <v>116</v>
      </c>
      <c r="I65" s="13">
        <f>I61+I63</f>
        <v>0</v>
      </c>
    </row>
  </sheetData>
  <sheetProtection algorithmName="SHA-512" hashValue="g29M80nL8DHOWcE3+TLeHSuiFBGcWmsg9/tP307m/vDplz0a7rkSpVjUeUvqQxzD1td5KsXovykeJ5x13WGEYw==" saltValue="46/+FWlAA2++hMZ1xTuMww==" spinCount="100000" sheet="1" objects="1" scenarios="1"/>
  <pageMargins left="0.69" right="0.15748031496062992" top="0.47244094488188981" bottom="0.57999999999999996" header="0.23622047244094491" footer="0.23622047244094491"/>
  <pageSetup paperSize="9" scale="80" orientation="landscape" r:id="rId1"/>
  <headerFooter alignWithMargins="0">
    <oddFooter>&amp;LPSZT Mérnöki kft. 8000 Székesfehérvár, Iglói u. 2/a.&amp;R&amp;P/&amp;N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B13" sqref="B13"/>
    </sheetView>
  </sheetViews>
  <sheetFormatPr defaultRowHeight="15" x14ac:dyDescent="0.25"/>
  <cols>
    <col min="1" max="1" width="48.85546875" customWidth="1"/>
    <col min="2" max="2" width="19.5703125" customWidth="1"/>
    <col min="3" max="3" width="11.85546875" customWidth="1"/>
  </cols>
  <sheetData>
    <row r="1" spans="1:4" ht="21" x14ac:dyDescent="0.35">
      <c r="A1" s="115" t="s">
        <v>198</v>
      </c>
      <c r="B1" s="115"/>
      <c r="C1" s="115"/>
      <c r="D1" s="57"/>
    </row>
    <row r="2" spans="1:4" ht="21" x14ac:dyDescent="0.35">
      <c r="A2" s="52"/>
      <c r="B2" s="52"/>
      <c r="C2" s="6"/>
    </row>
    <row r="3" spans="1:4" ht="21" x14ac:dyDescent="0.35">
      <c r="A3" s="52"/>
      <c r="B3" s="53" t="s">
        <v>186</v>
      </c>
      <c r="C3" s="53" t="s">
        <v>187</v>
      </c>
    </row>
    <row r="4" spans="1:4" x14ac:dyDescent="0.25">
      <c r="A4" s="8" t="s">
        <v>23</v>
      </c>
      <c r="B4" s="5">
        <f>'Sóstó köz'!E127</f>
        <v>0</v>
      </c>
      <c r="C4" s="5">
        <f>B4*1.27</f>
        <v>0</v>
      </c>
    </row>
    <row r="5" spans="1:4" x14ac:dyDescent="0.25">
      <c r="A5" s="8" t="s">
        <v>90</v>
      </c>
      <c r="B5" s="5">
        <f>'Hosszúsétatér parkoló'!E63</f>
        <v>0</v>
      </c>
      <c r="C5" s="5">
        <f t="shared" ref="C5:C8" si="0">B5*1.27</f>
        <v>0</v>
      </c>
    </row>
    <row r="6" spans="1:4" x14ac:dyDescent="0.25">
      <c r="A6" s="8" t="s">
        <v>101</v>
      </c>
      <c r="B6" s="5">
        <f>'Stadion sétány'!E39</f>
        <v>0</v>
      </c>
      <c r="C6" s="5">
        <f t="shared" si="0"/>
        <v>0</v>
      </c>
    </row>
    <row r="7" spans="1:4" x14ac:dyDescent="0.25">
      <c r="A7" s="8" t="s">
        <v>191</v>
      </c>
      <c r="B7" s="5">
        <f>'Hosszúsétatér dél és Temető u'!E46</f>
        <v>0</v>
      </c>
      <c r="C7" s="5">
        <f t="shared" si="0"/>
        <v>0</v>
      </c>
    </row>
    <row r="8" spans="1:4" x14ac:dyDescent="0.25">
      <c r="A8" s="8" t="s">
        <v>192</v>
      </c>
      <c r="B8" s="5">
        <f>Közvilágítás!I61</f>
        <v>0</v>
      </c>
      <c r="C8" s="5">
        <f t="shared" si="0"/>
        <v>0</v>
      </c>
    </row>
    <row r="9" spans="1:4" x14ac:dyDescent="0.25">
      <c r="A9" s="6"/>
      <c r="B9" s="6"/>
      <c r="C9" s="6"/>
    </row>
    <row r="10" spans="1:4" ht="21" x14ac:dyDescent="0.35">
      <c r="A10" s="115" t="s">
        <v>188</v>
      </c>
      <c r="B10" s="115"/>
      <c r="C10" s="6"/>
    </row>
    <row r="11" spans="1:4" x14ac:dyDescent="0.25">
      <c r="A11" s="7"/>
      <c r="B11" s="6"/>
      <c r="C11" s="6"/>
    </row>
    <row r="12" spans="1:4" x14ac:dyDescent="0.25">
      <c r="A12" s="6" t="s">
        <v>189</v>
      </c>
      <c r="B12" s="5">
        <f>SUM(B4:B8)</f>
        <v>0</v>
      </c>
      <c r="C12" s="6"/>
    </row>
    <row r="13" spans="1:4" ht="15.75" x14ac:dyDescent="0.25">
      <c r="A13" s="54" t="s">
        <v>190</v>
      </c>
      <c r="B13" s="5">
        <f>SUM(C4:C8)</f>
        <v>0</v>
      </c>
      <c r="C13" s="6"/>
    </row>
    <row r="17" spans="1:1" ht="21" x14ac:dyDescent="0.35">
      <c r="A17" s="55"/>
    </row>
    <row r="19" spans="1:1" ht="21" x14ac:dyDescent="0.35">
      <c r="A19" s="55"/>
    </row>
    <row r="21" spans="1:1" ht="21" x14ac:dyDescent="0.35">
      <c r="A21" s="56"/>
    </row>
    <row r="22" spans="1:1" ht="21" x14ac:dyDescent="0.35">
      <c r="A22" s="56"/>
    </row>
    <row r="24" spans="1:1" ht="21" x14ac:dyDescent="0.35">
      <c r="A24" s="55"/>
    </row>
  </sheetData>
  <sheetProtection algorithmName="SHA-512" hashValue="RtFyfx5eteAa1Jzzrcp5ko9JH19KxvMiLwGsRwcNAJOHDXE6iCPbmuHL2p2xz3tXKytJhUIVsSdDhrsOw9fSiw==" saltValue="m31UKbEV7HAwAJ5wRX36bA==" spinCount="100000" sheet="1" objects="1" scenarios="1"/>
  <mergeCells count="2">
    <mergeCell ref="A10:B10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2</vt:i4>
      </vt:variant>
    </vt:vector>
  </HeadingPairs>
  <TitlesOfParts>
    <vt:vector size="8" baseType="lpstr">
      <vt:lpstr>Sóstó köz</vt:lpstr>
      <vt:lpstr>Hosszúsétatér parkoló</vt:lpstr>
      <vt:lpstr>Stadion sétány</vt:lpstr>
      <vt:lpstr>Hosszúsétatér dél és Temető u</vt:lpstr>
      <vt:lpstr>Közvilágítás</vt:lpstr>
      <vt:lpstr>ajánlati összesítő</vt:lpstr>
      <vt:lpstr>Közvilágítás!Nyomtatási_cím</vt:lpstr>
      <vt:lpstr>Közvilágítás!Nyomtatási_terület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Halász Anikó</dc:creator>
  <cp:lastModifiedBy>Halász Anikó</cp:lastModifiedBy>
  <dcterms:created xsi:type="dcterms:W3CDTF">2015-07-28T07:44:30Z</dcterms:created>
  <dcterms:modified xsi:type="dcterms:W3CDTF">2017-02-21T14:31:01Z</dcterms:modified>
</cp:coreProperties>
</file>